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35" i="10"/>
  <c r="CO34" i="10"/>
  <c r="BW34"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<sst xmlns="http://schemas.openxmlformats.org/spreadsheetml/2006/main" count="1083" uniqueCount="558">
  <si>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</si>
  <si>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</si>
  <si>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</si>
  <si>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</si>
  <si>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</si>
  <si>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</si>
  <si>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</si>
  <si>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</si>
  <si>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</si>
  <si>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</si>
  <si>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</si>
  <si>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</si>
  <si>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</si>
  <si>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</si>
  <si>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</si>
  <si>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</si>
  <si>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</si>
  <si>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</si>
  <si>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</si>
  <si>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</si>
  <si>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</si>
  <si>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</si>
  <si>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</si>
  <si>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</si>
  <si>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</si>
  <si>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</si>
  <si>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</si>
  <si>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</si>
  <si>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</si>
  <si>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</si>
  <si>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</si>
  <si>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</si>
  <si>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</si>
  <si>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</si>
  <si>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</si>
  <si>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</si>
  <si>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</si>
  <si>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</si>
  <si>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</si>
  <si>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</si>
  <si>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</si>
  <si>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</si>
  <si>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</si>
  <si>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</si>
  <si>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</si>
  <si>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</si>
  <si>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</si>
  <si>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</si>
  <si>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</si>
  <si>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</si>
  <si>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</si>
  <si>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</si>
  <si>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</si>
  <si>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</si>
  <si>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</si>
  <si>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</si>
  <si>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</si>
  <si>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</si>
  <si>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</si>
  <si>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</si>
  <si>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</si>
  <si>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</si>
  <si>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</si>
  <si>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</si>
  <si>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</si>
  <si>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</si>
  <si>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</si>
  <si>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</si>
  <si>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</si>
  <si>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</si>
  <si>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</si>
  <si>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</si>
  <si>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</si>
  <si>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</si>
  <si>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</si>
  <si>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</si>
  <si>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</si>
  <si>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</si>
  <si>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</si>
  <si>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</si>
  <si>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</si>
  <si>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</si>
  <si>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</si>
  <si>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</si>
  <si>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</si>
  <si>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</si>
  <si>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</si>
  <si>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</si>
  <si>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</si>
  <si>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</si>
  <si>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</si>
  <si>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</si>
  <si>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</si>
  <si>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</si>
  <si>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玉東町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</si>
  <si>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</si>
  <si>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</si>
  <si>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</si>
  <si>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</si>
  <si>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</si>
  <si>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</si>
  <si>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</si>
  <si>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</si>
  <si>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</si>
  <si>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</si>
  <si>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</si>
  <si>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</si>
  <si>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</si>
  <si>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</si>
  <si>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</si>
  <si>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</si>
  <si>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</si>
  <si>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</si>
  <si>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</si>
  <si>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</si>
  <si>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</si>
  <si>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</si>
  <si>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</si>
  <si>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</si>
  <si>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</si>
  <si>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</si>
  <si>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</si>
  <si>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</si>
  <si>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</si>
  <si>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</si>
  <si>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</si>
  <si>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</si>
  <si>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</si>
  <si>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</si>
  <si>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</si>
  <si>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</si>
  <si>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</si>
  <si>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</si>
  <si>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</si>
  <si>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</si>
  <si>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</si>
  <si>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</si>
  <si>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</si>
  <si>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</si>
  <si>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</si>
  <si>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</si>
  <si>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</si>
  <si>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</si>
  <si>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</si>
  <si>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-1.1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</si>
  <si>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</si>
  <si>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</si>
  <si>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</si>
  <si>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</si>
  <si>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</si>
  <si>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</si>
  <si>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</si>
  <si>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</si>
  <si>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</si>
  <si>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</si>
  <si>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</si>
  <si>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</si>
  <si>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</si>
  <si>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</si>
  <si>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</si>
  <si>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</si>
  <si>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</si>
  <si>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</si>
  <si>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</si>
  <si>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</si>
  <si>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</si>
  <si>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</si>
  <si>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</si>
  <si>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</si>
  <si>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</si>
  <si>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</si>
  <si>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</si>
  <si>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</si>
  <si>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</si>
  <si>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</si>
  <si>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</si>
  <si>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</si>
  <si>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</si>
  <si>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</si>
  <si>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</si>
  <si>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</si>
  <si>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</si>
  <si>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</si>
  <si>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</si>
  <si>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</si>
  <si>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</si>
  <si>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</si>
  <si>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</si>
  <si>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</si>
  <si>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</si>
  <si>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</si>
  <si>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</si>
  <si>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</si>
  <si>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</si>
  <si>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</si>
  <si>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</si>
  <si>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</si>
  <si>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</si>
  <si>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</si>
  <si>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</si>
  <si>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</si>
  <si>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</si>
  <si>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</si>
  <si>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熊本県玉東町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</si>
  <si>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</si>
  <si>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</si>
  <si>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</si>
  <si>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</si>
  <si>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</si>
  <si>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</si>
  <si>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</si>
  <si>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</si>
  <si>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</si>
  <si>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</si>
  <si>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</si>
  <si>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</si>
  <si>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</si>
  <si>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</si>
  <si>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</si>
  <si>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</si>
  <si>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</si>
  <si>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</si>
  <si>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</si>
  <si>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</si>
  <si>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</si>
  <si>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</si>
  <si>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</si>
  <si>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</si>
  <si>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</si>
  <si>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</si>
  <si>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</si>
  <si>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</si>
  <si>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</si>
  <si>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</si>
  <si>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</si>
  <si>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</si>
  <si>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</si>
  <si>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</si>
  <si>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</si>
  <si>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</si>
  <si>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</si>
  <si>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</si>
  <si>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</si>
  <si>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</si>
  <si>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</si>
  <si>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</si>
  <si>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</si>
  <si>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</si>
  <si>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</si>
  <si>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</si>
  <si>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</si>
  <si>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</si>
  <si>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</si>
  <si>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</si>
  <si>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</si>
  <si>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</si>
  <si>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</si>
  <si>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</si>
  <si>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</si>
  <si>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</si>
  <si>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</si>
  <si>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</si>
  <si>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</si>
  <si>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</si>
  <si>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</si>
  <si>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</si>
  <si>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</si>
  <si>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</si>
  <si>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</si>
  <si>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</si>
  <si>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</si>
  <si>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</si>
  <si>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</si>
  <si>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</si>
  <si>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</si>
  <si>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</si>
  <si>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</si>
  <si>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</si>
  <si>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</si>
  <si>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</si>
  <si>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</si>
  <si>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</si>
  <si>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</si>
  <si>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</si>
  <si>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</si>
  <si>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</si>
  <si>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</si>
  <si>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</si>
  <si>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</si>
  <si>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</si>
  <si>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</si>
  <si>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</si>
  <si>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</si>
  <si>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</si>
  <si>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</si>
  <si>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</si>
  <si>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</si>
  <si>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</si>
  <si>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</si>
  <si>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</si>
  <si>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</si>
  <si>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</si>
  <si>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</si>
  <si>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</si>
  <si>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</si>
  <si>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</si>
  <si>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</si>
  <si>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</si>
  <si>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</si>
  <si>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</si>
  <si>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</si>
  <si>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</si>
  <si>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</si>
  <si>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</si>
  <si>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</si>
  <si>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</si>
  <si>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</si>
  <si>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</si>
  <si>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</si>
  <si>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</si>
  <si>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</si>
  <si>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</si>
  <si>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</si>
  <si>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</si>
  <si>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</si>
  <si>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</si>
  <si>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</si>
  <si>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</si>
  <si>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</si>
  <si>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</si>
  <si>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</si>
  <si>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</si>
  <si>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</si>
  <si>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</si>
  <si>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</si>
  <si>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</si>
  <si>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</si>
  <si>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</si>
  <si>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</si>
  <si>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</si>
  <si>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</si>
  <si>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</si>
  <si>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</si>
  <si>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</si>
  <si>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</si>
  <si>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</si>
  <si>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</si>
  <si>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</si>
  <si>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</si>
  <si>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</si>
  <si>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</si>
  <si>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</si>
  <si>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</si>
  <si>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</si>
  <si>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熊本県玉東町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</si>
  <si>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</si>
  <si>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</si>
  <si>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</si>
  <si>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</si>
  <si>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</si>
  <si>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</si>
  <si>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</si>
  <si>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</si>
  <si>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</si>
  <si>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</si>
  <si>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</si>
  <si>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</si>
  <si>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</si>
  <si>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</si>
  <si>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</si>
  <si>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</si>
  <si>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</si>
  <si>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</si>
  <si>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</si>
  <si>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</si>
  <si>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</si>
  <si>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</si>
  <si>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</si>
  <si>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</si>
  <si>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</si>
  <si>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</si>
  <si>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</si>
  <si>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</si>
  <si>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</si>
  <si>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</si>
  <si>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</si>
  <si>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</si>
  <si>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</si>
  <si>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</si>
  <si>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</si>
  <si>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</si>
  <si>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</si>
  <si>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</si>
  <si>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宅地開発特別会計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</si>
  <si>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</si>
  <si>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</si>
  <si>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</si>
  <si>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</si>
  <si>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</si>
  <si>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</si>
  <si>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</si>
  <si>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</si>
  <si>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</si>
  <si>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</si>
  <si>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</si>
  <si>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</si>
  <si>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</si>
  <si>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</si>
  <si>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</si>
  <si>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</si>
  <si>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</si>
  <si>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</si>
  <si>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</si>
  <si>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</si>
  <si>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</si>
  <si>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</si>
  <si>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</si>
  <si>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</si>
  <si>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</si>
  <si>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</si>
  <si>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</si>
  <si>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</si>
  <si>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</si>
  <si>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</si>
  <si>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</si>
  <si>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</si>
  <si>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</si>
  <si>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</si>
  <si>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</si>
  <si>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</si>
  <si>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</si>
  <si>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</si>
  <si>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</si>
  <si>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</si>
  <si>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</si>
  <si>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</si>
  <si>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</si>
  <si>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</si>
  <si>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</si>
  <si>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</si>
  <si>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</si>
  <si>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</si>
  <si>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</si>
  <si>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</si>
  <si>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</si>
  <si>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</si>
  <si>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</si>
  <si>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</si>
  <si>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</si>
  <si>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</si>
  <si>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</si>
  <si>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</si>
  <si>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</si>
  <si>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</si>
  <si>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</si>
  <si>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</si>
  <si>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</si>
  <si>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</si>
  <si>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</si>
  <si>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</si>
  <si>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</si>
  <si>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</si>
  <si>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</si>
  <si>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</si>
  <si>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</si>
  <si>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</si>
  <si>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</si>
  <si>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</si>
  <si>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</si>
  <si>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</si>
  <si>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</si>
  <si>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</si>
  <si>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</si>
  <si>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</si>
  <si>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</si>
  <si>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</si>
  <si>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</si>
  <si>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</si>
  <si>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</si>
  <si>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</si>
  <si>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</si>
  <si>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</si>
  <si>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</si>
  <si>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</si>
  <si>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</si>
  <si>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</si>
  <si>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</si>
  <si>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</si>
  <si>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</si>
  <si>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</si>
  <si>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</si>
  <si>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</si>
  <si>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</si>
  <si>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</si>
  <si>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</si>
  <si>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</si>
  <si>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</si>
  <si>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</si>
  <si>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</si>
  <si>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</si>
  <si>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</si>
  <si>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</si>
  <si>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</si>
  <si>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</si>
  <si>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</si>
  <si>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</si>
  <si>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</si>
  <si>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</si>
  <si>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</si>
  <si>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</si>
  <si>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</si>
  <si>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</si>
  <si>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</si>
  <si>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</si>
  <si>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</si>
  <si>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</si>
  <si>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</si>
  <si>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</si>
  <si>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</si>
  <si>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</si>
  <si>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</si>
  <si>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</si>
  <si>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</si>
  <si>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</si>
  <si>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</si>
  <si>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</si>
  <si>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</si>
  <si>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</si>
  <si>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</si>
  <si>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3.16</t>
  </si>
  <si>
    <t>▲ 9.13</t>
  </si>
  <si>
    <t>▲ 6.13</t>
  </si>
  <si>
    <t>一般会計</t>
  </si>
  <si>
    <t>簡易水道特別会計</t>
  </si>
  <si>
    <t>国民健康保険特別会計</t>
  </si>
  <si>
    <t>介護保険特別会計</t>
  </si>
  <si>
    <t>宅地開発特別会計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</si>
  <si>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</si>
  <si>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</si>
  <si>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</si>
  <si>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</si>
  <si>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</si>
  <si>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</si>
  <si>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</si>
  <si>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</si>
  <si>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熊本県市町村総合事務組合</t>
    <phoneticPr fontId="2"/>
  </si>
  <si>
    <t>特別会計（交通災害共済事業）分を含む</t>
    <phoneticPr fontId="2"/>
  </si>
  <si>
    <t>玉名市玉東町病院設立組合</t>
    <phoneticPr fontId="2"/>
  </si>
  <si>
    <t>-</t>
    <phoneticPr fontId="2"/>
  </si>
  <si>
    <t>有明広域行政事務組合</t>
    <phoneticPr fontId="2"/>
  </si>
  <si>
    <t>熊本県後期高齢者医療広域連合（一般会計）</t>
    <phoneticPr fontId="2"/>
  </si>
  <si>
    <t>熊本県後期高齢者医療広域連合（後期高齢者医療特別会計）</t>
    <phoneticPr fontId="2"/>
  </si>
  <si>
    <t>ふるさと納税寄附金基金</t>
    <rPh sb="6" eb="8">
      <t>キフ</t>
    </rPh>
    <phoneticPr fontId="2"/>
  </si>
  <si>
    <t>町有施設整備基金</t>
  </si>
  <si>
    <t>ふるさと創生基金</t>
    <rPh sb="4" eb="6">
      <t>ソウセイ</t>
    </rPh>
    <rPh sb="6" eb="8">
      <t>キキン</t>
    </rPh>
    <phoneticPr fontId="2"/>
  </si>
  <si>
    <t>地域福祉基金</t>
    <rPh sb="0" eb="2">
      <t>チイキ</t>
    </rPh>
    <rPh sb="2" eb="4">
      <t>フクシ</t>
    </rPh>
    <rPh sb="4" eb="6">
      <t>キキン</t>
    </rPh>
    <phoneticPr fontId="2"/>
  </si>
  <si>
    <t>平成28年熊本地震復興基金</t>
    <rPh sb="0" eb="2">
      <t>ヘイセイ</t>
    </rPh>
    <rPh sb="4" eb="5">
      <t>ネン</t>
    </rPh>
    <rPh sb="5" eb="7">
      <t>クマモト</t>
    </rPh>
    <rPh sb="7" eb="9">
      <t>ジシン</t>
    </rPh>
    <rPh sb="9" eb="11">
      <t>フッコウ</t>
    </rPh>
    <rPh sb="11" eb="13">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</si>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</sst>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F7C1-49BE-9655-6E398C7E82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50468</c:v>
                </c:pt>
                <c:pt idx="1">
                  <c:v>176144</c:v>
                </c:pt>
                <c:pt idx="2">
                  <c:v>256940</c:v>
                </c:pt>
                <c:pt idx="3">
                  <c:v>112047</c:v>
                </c:pt>
                <c:pt idx="4">
                  <c:v>267315</c:v>
                </c:pt>
              </c:numCache>
            </c:numRef>
          </c:val>
          <c:smooth val="0"/>
          <c:extLst>
            <c:ext xmlns:c16="http://schemas.microsoft.com/office/drawing/2014/chart" uri="{C3380CC4-5D6E-409C-BE32-E72D297353CC}">
              <c16:uniqueId val="{00000001-F7C1-49BE-9655-6E398C7E82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c:v>
                </c:pt>
                <c:pt idx="1">
                  <c:v>10.6</c:v>
                </c:pt>
                <c:pt idx="2">
                  <c:v>2.33</c:v>
                </c:pt>
                <c:pt idx="3">
                  <c:v>12.27</c:v>
                </c:pt>
                <c:pt idx="4">
                  <c:v>14.93</c:v>
                </c:pt>
              </c:numCache>
            </c:numRef>
          </c:val>
          <c:extLst>
            <c:ext xmlns:c16="http://schemas.microsoft.com/office/drawing/2014/chart" uri="{C3380CC4-5D6E-409C-BE32-E72D297353CC}">
              <c16:uniqueId val="{00000000-41BB-49D3-A58F-4B4D1EE6A4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19.489999999999998</c:v>
                </c:pt>
                <c:pt idx="1">
                  <c:v>22.61</c:v>
                </c:pt>
                <c:pt idx="2">
                  <c:v>23.76</c:v>
                </c:pt>
                <c:pt idx="3">
                  <c:v>23.92</c:v>
                </c:pt>
                <c:pt idx="4">
                  <c:v>21.13</c:v>
                </c:pt>
              </c:numCache>
            </c:numRef>
          </c:val>
          <c:extLst>
            <c:ext xmlns:c16="http://schemas.microsoft.com/office/drawing/2014/chart" uri="{C3380CC4-5D6E-409C-BE32-E72D297353CC}">
              <c16:uniqueId val="{00000001-41BB-49D3-A58F-4B4D1EE6A4C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-3.16</c:v>
                </c:pt>
                <c:pt idx="1">
                  <c:v>4.51</c:v>
                </c:pt>
                <c:pt idx="2">
                  <c:v>-9.1300000000000008</c:v>
                </c:pt>
                <c:pt idx="3">
                  <c:v>8.5299999999999994</c:v>
                </c:pt>
                <c:pt idx="4">
                  <c:v>-6.13</c:v>
                </c:pt>
              </c:numCache>
            </c:numRef>
          </c:val>
          <c:smooth val="0"/>
          <c:extLst>
            <c:ext xmlns:c16="http://schemas.microsoft.com/office/drawing/2014/chart" uri="{C3380CC4-5D6E-409C-BE32-E72D297353CC}">
              <c16:uniqueId val="{00000002-41BB-49D3-A58F-4B4D1EE6A4C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7B8-45F3-B975-EE55BAF045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B8-45F3-B975-EE55BAF045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7B8-45F3-B975-EE55BAF045D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7B8-45F3-B975-EE55BAF045D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7B8-45F3-B975-EE55BAF045DD}"/>
            </c:ext>
          </c:extLst>
        </c:ser>
        <c:ser>
          <c:idx val="5"/>
          <c:order val="5"/>
          <c:tx>
            <c:strRef>
              <c:f>データシート!$A$32</c:f>
              <c:strCache>
                <c:ptCount val="1"/>
                <c:pt idx="0">
                  <c:v>宅地開発特別会計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5.53</c:v>
                </c:pt>
                <c:pt idx="2">
                  <c:v>#N/A</c:v>
                </c:pt>
                <c:pt idx="3">
                  <c:v>2.33</c:v>
                </c:pt>
                <c:pt idx="4">
                  <c:v>#N/A</c:v>
                </c:pt>
                <c:pt idx="5">
                  <c:v>0.31</c:v>
                </c:pt>
                <c:pt idx="6">
                  <c:v>#N/A</c:v>
                </c:pt>
                <c:pt idx="7">
                  <c:v>0.57999999999999996</c:v>
                </c:pt>
                <c:pt idx="8">
                  <c:v>#N/A</c:v>
                </c:pt>
                <c:pt idx="9">
                  <c:v>0.21</c:v>
                </c:pt>
              </c:numCache>
            </c:numRef>
          </c:val>
          <c:extLst>
            <c:ext xmlns:c16="http://schemas.microsoft.com/office/drawing/2014/chart" uri="{C3380CC4-5D6E-409C-BE32-E72D297353CC}">
              <c16:uniqueId val="{00000005-D7B8-45F3-B975-EE55BAF045D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1.26</c:v>
                </c:pt>
                <c:pt idx="2">
                  <c:v>#N/A</c:v>
                </c:pt>
                <c:pt idx="3">
                  <c:v>2.09</c:v>
                </c:pt>
                <c:pt idx="4">
                  <c:v>#N/A</c:v>
                </c:pt>
                <c:pt idx="5">
                  <c:v>2.2000000000000002</c:v>
                </c:pt>
                <c:pt idx="6">
                  <c:v>#N/A</c:v>
                </c:pt>
                <c:pt idx="7">
                  <c:v>2.61</c:v>
                </c:pt>
                <c:pt idx="8">
                  <c:v>#N/A</c:v>
                </c:pt>
                <c:pt idx="9">
                  <c:v>1.25</c:v>
                </c:pt>
              </c:numCache>
            </c:numRef>
          </c:val>
          <c:extLst>
            <c:ext xmlns:c16="http://schemas.microsoft.com/office/drawing/2014/chart" uri="{C3380CC4-5D6E-409C-BE32-E72D297353CC}">
              <c16:uniqueId val="{00000006-D7B8-45F3-B975-EE55BAF045DD}"/>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3.04</c:v>
                </c:pt>
                <c:pt idx="2">
                  <c:v>#N/A</c:v>
                </c:pt>
                <c:pt idx="3">
                  <c:v>3.05</c:v>
                </c:pt>
                <c:pt idx="4">
                  <c:v>#N/A</c:v>
                </c:pt>
                <c:pt idx="5">
                  <c:v>3.06</c:v>
                </c:pt>
                <c:pt idx="6">
                  <c:v>#N/A</c:v>
                </c:pt>
                <c:pt idx="7">
                  <c:v>2.81</c:v>
                </c:pt>
                <c:pt idx="8">
                  <c:v>#N/A</c:v>
                </c:pt>
                <c:pt idx="9">
                  <c:v>2.3199999999999998</c:v>
                </c:pt>
              </c:numCache>
            </c:numRef>
          </c:val>
          <c:extLst>
            <c:ext xmlns:c16="http://schemas.microsoft.com/office/drawing/2014/chart" uri="{C3380CC4-5D6E-409C-BE32-E72D297353CC}">
              <c16:uniqueId val="{00000007-D7B8-45F3-B975-EE55BAF045DD}"/>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0.15</c:v>
                </c:pt>
                <c:pt idx="2">
                  <c:v>#N/A</c:v>
                </c:pt>
                <c:pt idx="3">
                  <c:v>0.43</c:v>
                </c:pt>
                <c:pt idx="4">
                  <c:v>#N/A</c:v>
                </c:pt>
                <c:pt idx="5">
                  <c:v>0.35</c:v>
                </c:pt>
                <c:pt idx="6">
                  <c:v>#N/A</c:v>
                </c:pt>
                <c:pt idx="7">
                  <c:v>0.31</c:v>
                </c:pt>
                <c:pt idx="8">
                  <c:v>#N/A</c:v>
                </c:pt>
                <c:pt idx="9">
                  <c:v>2.46</c:v>
                </c:pt>
              </c:numCache>
            </c:numRef>
          </c:val>
          <c:extLst>
            <c:ext xmlns:c16="http://schemas.microsoft.com/office/drawing/2014/chart" uri="{C3380CC4-5D6E-409C-BE32-E72D297353CC}">
              <c16:uniqueId val="{00000008-D7B8-45F3-B975-EE55BAF045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6.39</c:v>
                </c:pt>
                <c:pt idx="2">
                  <c:v>#N/A</c:v>
                </c:pt>
                <c:pt idx="3">
                  <c:v>10.6</c:v>
                </c:pt>
                <c:pt idx="4">
                  <c:v>#N/A</c:v>
                </c:pt>
                <c:pt idx="5">
                  <c:v>2.33</c:v>
                </c:pt>
                <c:pt idx="6">
                  <c:v>#N/A</c:v>
                </c:pt>
                <c:pt idx="7">
                  <c:v>12.26</c:v>
                </c:pt>
                <c:pt idx="8">
                  <c:v>#N/A</c:v>
                </c:pt>
                <c:pt idx="9">
                  <c:v>14.93</c:v>
                </c:pt>
              </c:numCache>
            </c:numRef>
          </c:val>
          <c:extLst>
            <c:ext xmlns:c16="http://schemas.microsoft.com/office/drawing/2014/chart" uri="{C3380CC4-5D6E-409C-BE32-E72D297353CC}">
              <c16:uniqueId val="{00000009-D7B8-45F3-B975-EE55BAF045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237</c:v>
                </c:pt>
                <c:pt idx="5">
                  <c:v>238</c:v>
                </c:pt>
                <c:pt idx="8">
                  <c:v>246</c:v>
                </c:pt>
                <c:pt idx="11">
                  <c:v>240</c:v>
                </c:pt>
                <c:pt idx="14">
                  <c:v>235</c:v>
                </c:pt>
              </c:numCache>
            </c:numRef>
          </c:val>
          <c:extLst>
            <c:ext xmlns:c16="http://schemas.microsoft.com/office/drawing/2014/chart" uri="{C3380CC4-5D6E-409C-BE32-E72D297353CC}">
              <c16:uniqueId val="{00000000-A36E-467E-BBD4-673510FB02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36E-467E-BBD4-673510FB02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c:v>
                </c:pt>
                <c:pt idx="3">
                  <c:v>1</c:v>
                </c:pt>
                <c:pt idx="6">
                  <c:v>10</c:v>
                </c:pt>
                <c:pt idx="9">
                  <c:v>16</c:v>
                </c:pt>
                <c:pt idx="12">
                  <c:v>1</c:v>
                </c:pt>
              </c:numCache>
            </c:numRef>
          </c:val>
          <c:extLst>
            <c:ext xmlns:c16="http://schemas.microsoft.com/office/drawing/2014/chart" uri="{C3380CC4-5D6E-409C-BE32-E72D297353CC}">
              <c16:uniqueId val="{00000002-A36E-467E-BBD4-673510FB02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62</c:v>
                </c:pt>
                <c:pt idx="3">
                  <c:v>73</c:v>
                </c:pt>
                <c:pt idx="6">
                  <c:v>80</c:v>
                </c:pt>
                <c:pt idx="9">
                  <c:v>89</c:v>
                </c:pt>
                <c:pt idx="12">
                  <c:v>91</c:v>
                </c:pt>
              </c:numCache>
            </c:numRef>
          </c:val>
          <c:extLst>
            <c:ext xmlns:c16="http://schemas.microsoft.com/office/drawing/2014/chart" uri="{C3380CC4-5D6E-409C-BE32-E72D297353CC}">
              <c16:uniqueId val="{00000003-A36E-467E-BBD4-673510FB02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28</c:v>
                </c:pt>
                <c:pt idx="3">
                  <c:v>28</c:v>
                </c:pt>
                <c:pt idx="6">
                  <c:v>29</c:v>
                </c:pt>
                <c:pt idx="9">
                  <c:v>41</c:v>
                </c:pt>
                <c:pt idx="12">
                  <c:v>27</c:v>
                </c:pt>
              </c:numCache>
            </c:numRef>
          </c:val>
          <c:extLst>
            <c:ext xmlns:c16="http://schemas.microsoft.com/office/drawing/2014/chart" uri="{C3380CC4-5D6E-409C-BE32-E72D297353CC}">
              <c16:uniqueId val="{00000004-A36E-467E-BBD4-673510FB02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36E-467E-BBD4-673510FB02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36E-467E-BBD4-673510FB02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215</c:v>
                </c:pt>
                <c:pt idx="3">
                  <c:v>217</c:v>
                </c:pt>
                <c:pt idx="6">
                  <c:v>230</c:v>
                </c:pt>
                <c:pt idx="9">
                  <c:v>238</c:v>
                </c:pt>
                <c:pt idx="12">
                  <c:v>225</c:v>
                </c:pt>
              </c:numCache>
            </c:numRef>
          </c:val>
          <c:extLst>
            <c:ext xmlns:c16="http://schemas.microsoft.com/office/drawing/2014/chart" uri="{C3380CC4-5D6E-409C-BE32-E72D297353CC}">
              <c16:uniqueId val="{00000007-A36E-467E-BBD4-673510FB020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69</c:v>
                </c:pt>
                <c:pt idx="2">
                  <c:v>#N/A</c:v>
                </c:pt>
                <c:pt idx="3">
                  <c:v>#N/A</c:v>
                </c:pt>
                <c:pt idx="4">
                  <c:v>81</c:v>
                </c:pt>
                <c:pt idx="5">
                  <c:v>#N/A</c:v>
                </c:pt>
                <c:pt idx="6">
                  <c:v>#N/A</c:v>
                </c:pt>
                <c:pt idx="7">
                  <c:v>103</c:v>
                </c:pt>
                <c:pt idx="8">
                  <c:v>#N/A</c:v>
                </c:pt>
                <c:pt idx="9">
                  <c:v>#N/A</c:v>
                </c:pt>
                <c:pt idx="10">
                  <c:v>144</c:v>
                </c:pt>
                <c:pt idx="11">
                  <c:v>#N/A</c:v>
                </c:pt>
                <c:pt idx="12">
                  <c:v>#N/A</c:v>
                </c:pt>
                <c:pt idx="13">
                  <c:v>109</c:v>
                </c:pt>
                <c:pt idx="14">
                  <c:v>#N/A</c:v>
                </c:pt>
              </c:numCache>
            </c:numRef>
          </c:val>
          <c:smooth val="0"/>
          <c:extLst>
            <c:ext xmlns:c16="http://schemas.microsoft.com/office/drawing/2014/chart" uri="{C3380CC4-5D6E-409C-BE32-E72D297353CC}">
              <c16:uniqueId val="{00000008-A36E-467E-BBD4-673510FB020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2498</c:v>
                </c:pt>
                <c:pt idx="5">
                  <c:v>2679</c:v>
                </c:pt>
                <c:pt idx="8">
                  <c:v>2570</c:v>
                </c:pt>
                <c:pt idx="11">
                  <c:v>2466</c:v>
                </c:pt>
                <c:pt idx="14">
                  <c:v>2436</c:v>
                </c:pt>
              </c:numCache>
            </c:numRef>
          </c:val>
          <c:extLst>
            <c:ext xmlns:c16="http://schemas.microsoft.com/office/drawing/2014/chart" uri="{C3380CC4-5D6E-409C-BE32-E72D297353CC}">
              <c16:uniqueId val="{00000000-2FDF-44B2-9CA8-2C7251ED775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c:v>
                </c:pt>
                <c:pt idx="5">
                  <c:v>30</c:v>
                </c:pt>
                <c:pt idx="8">
                  <c:v>0</c:v>
                </c:pt>
                <c:pt idx="11">
                  <c:v>16</c:v>
                </c:pt>
                <c:pt idx="14">
                  <c:v>74</c:v>
                </c:pt>
              </c:numCache>
            </c:numRef>
          </c:val>
          <c:extLst>
            <c:ext xmlns:c16="http://schemas.microsoft.com/office/drawing/2014/chart" uri="{C3380CC4-5D6E-409C-BE32-E72D297353CC}">
              <c16:uniqueId val="{00000001-2FDF-44B2-9CA8-2C7251ED775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2125</c:v>
                </c:pt>
                <c:pt idx="5">
                  <c:v>2630</c:v>
                </c:pt>
                <c:pt idx="8">
                  <c:v>2791</c:v>
                </c:pt>
                <c:pt idx="11">
                  <c:v>3671</c:v>
                </c:pt>
                <c:pt idx="14">
                  <c:v>3207</c:v>
                </c:pt>
              </c:numCache>
            </c:numRef>
          </c:val>
          <c:extLst>
            <c:ext xmlns:c16="http://schemas.microsoft.com/office/drawing/2014/chart" uri="{C3380CC4-5D6E-409C-BE32-E72D297353CC}">
              <c16:uniqueId val="{00000002-2FDF-44B2-9CA8-2C7251ED775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DF-44B2-9CA8-2C7251ED775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DF-44B2-9CA8-2C7251ED775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DF-44B2-9CA8-2C7251ED775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188</c:v>
                </c:pt>
                <c:pt idx="3">
                  <c:v>179</c:v>
                </c:pt>
                <c:pt idx="6">
                  <c:v>115</c:v>
                </c:pt>
                <c:pt idx="9">
                  <c:v>96</c:v>
                </c:pt>
                <c:pt idx="12">
                  <c:v>131</c:v>
                </c:pt>
              </c:numCache>
            </c:numRef>
          </c:val>
          <c:extLst>
            <c:ext xmlns:c16="http://schemas.microsoft.com/office/drawing/2014/chart" uri="{C3380CC4-5D6E-409C-BE32-E72D297353CC}">
              <c16:uniqueId val="{00000006-2FDF-44B2-9CA8-2C7251ED775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260</c:v>
                </c:pt>
                <c:pt idx="3">
                  <c:v>336</c:v>
                </c:pt>
                <c:pt idx="6">
                  <c:v>376</c:v>
                </c:pt>
                <c:pt idx="9">
                  <c:v>405</c:v>
                </c:pt>
                <c:pt idx="12">
                  <c:v>476</c:v>
                </c:pt>
              </c:numCache>
            </c:numRef>
          </c:val>
          <c:extLst>
            <c:ext xmlns:c16="http://schemas.microsoft.com/office/drawing/2014/chart" uri="{C3380CC4-5D6E-409C-BE32-E72D297353CC}">
              <c16:uniqueId val="{00000007-2FDF-44B2-9CA8-2C7251ED775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243</c:v>
                </c:pt>
                <c:pt idx="3">
                  <c:v>256</c:v>
                </c:pt>
                <c:pt idx="6">
                  <c:v>189</c:v>
                </c:pt>
                <c:pt idx="9">
                  <c:v>197</c:v>
                </c:pt>
                <c:pt idx="12">
                  <c:v>181</c:v>
                </c:pt>
              </c:numCache>
            </c:numRef>
          </c:val>
          <c:extLst>
            <c:ext xmlns:c16="http://schemas.microsoft.com/office/drawing/2014/chart" uri="{C3380CC4-5D6E-409C-BE32-E72D297353CC}">
              <c16:uniqueId val="{00000008-2FDF-44B2-9CA8-2C7251ED775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25</c:v>
                </c:pt>
                <c:pt idx="3">
                  <c:v>23</c:v>
                </c:pt>
                <c:pt idx="6">
                  <c:v>73</c:v>
                </c:pt>
                <c:pt idx="9">
                  <c:v>104</c:v>
                </c:pt>
                <c:pt idx="12">
                  <c:v>93</c:v>
                </c:pt>
              </c:numCache>
            </c:numRef>
          </c:val>
          <c:extLst>
            <c:ext xmlns:c16="http://schemas.microsoft.com/office/drawing/2014/chart" uri="{C3380CC4-5D6E-409C-BE32-E72D297353CC}">
              <c16:uniqueId val="{00000009-2FDF-44B2-9CA8-2C7251ED775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2221</c:v>
                </c:pt>
                <c:pt idx="3">
                  <c:v>2361</c:v>
                </c:pt>
                <c:pt idx="6">
                  <c:v>2768</c:v>
                </c:pt>
                <c:pt idx="9">
                  <c:v>2735</c:v>
                </c:pt>
                <c:pt idx="12">
                  <c:v>2747</c:v>
                </c:pt>
              </c:numCache>
            </c:numRef>
          </c:val>
          <c:extLst>
            <c:ext xmlns:c16="http://schemas.microsoft.com/office/drawing/2014/chart" uri="{C3380CC4-5D6E-409C-BE32-E72D297353CC}">
              <c16:uniqueId val="{0000000A-2FDF-44B2-9CA8-2C7251ED775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DF-44B2-9CA8-2C7251ED775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516</c:v>
                </c:pt>
                <c:pt idx="1">
                  <c:v>516</c:v>
                </c:pt>
                <c:pt idx="2">
                  <c:v>466</c:v>
                </c:pt>
              </c:numCache>
            </c:numRef>
          </c:val>
          <c:extLst>
            <c:ext xmlns:c16="http://schemas.microsoft.com/office/drawing/2014/chart" uri="{C3380CC4-5D6E-409C-BE32-E72D297353CC}">
              <c16:uniqueId val="{00000000-C364-41AF-BD48-91D0B71FD84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370</c:v>
                </c:pt>
                <c:pt idx="1">
                  <c:v>371</c:v>
                </c:pt>
                <c:pt idx="2">
                  <c:v>373</c:v>
                </c:pt>
              </c:numCache>
            </c:numRef>
          </c:val>
          <c:extLst>
            <c:ext xmlns:c16="http://schemas.microsoft.com/office/drawing/2014/chart" uri="{C3380CC4-5D6E-409C-BE32-E72D297353CC}">
              <c16:uniqueId val="{00000001-C364-41AF-BD48-91D0B71FD84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2252</c:v>
                </c:pt>
                <c:pt idx="1">
                  <c:v>2689</c:v>
                </c:pt>
                <c:pt idx="2">
                  <c:v>2253</c:v>
                </c:pt>
              </c:numCache>
            </c:numRef>
          </c:val>
          <c:extLst>
            <c:ext xmlns:c16="http://schemas.microsoft.com/office/drawing/2014/chart" uri="{C3380CC4-5D6E-409C-BE32-E72D297353CC}">
              <c16:uniqueId val="{00000002-C364-41AF-BD48-91D0B71FD84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
5,133
24.33
6,032,448
5,584,654
329,397
2,205,956
2,747,426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今年度の財政力指数は</a:t>
          </a:r>
          <a:r>
            <a:rPr kumimoji="1" lang="ja-JP" altLang="en-US" sz="1100" b="0" i="0" u="none" strike="noStrike" kern="0" cap="none" spc="0" normalizeH="0" baseline="0" noProof="0">
              <a:ln>
                <a:noFill/>
              </a:ln>
              <a:solidFill>
                <a:prstClr val="black"/>
              </a:solidFill>
              <a:effectLst/>
              <a:uLnTx/>
              <a:uFillTx/>
              <a:latin typeface="+mn-lt"/>
              <a:ea typeface="+mn-ea"/>
              <a:cs typeface="+mn-cs"/>
            </a:rPr>
            <a:t>前年度同様</a:t>
          </a:r>
          <a:r>
            <a:rPr kumimoji="1" lang="en-US" altLang="ja-JP" sz="1100" b="0" i="0" u="none" strike="noStrike" kern="0" cap="none" spc="0" normalizeH="0" baseline="0" noProof="0">
              <a:ln>
                <a:noFill/>
              </a:ln>
              <a:solidFill>
                <a:prstClr val="black"/>
              </a:solidFill>
              <a:effectLst/>
              <a:uLnTx/>
              <a:uFillTx/>
              <a:latin typeface="+mn-lt"/>
              <a:ea typeface="+mn-ea"/>
              <a:cs typeface="+mn-cs"/>
            </a:rPr>
            <a:t>0.30</a:t>
          </a:r>
          <a:r>
            <a:rPr kumimoji="1" lang="ja-JP" altLang="en-US" sz="1100" b="0" i="0" u="none" strike="noStrike" kern="0" cap="none" spc="0" normalizeH="0" baseline="0" noProof="0">
              <a:ln>
                <a:noFill/>
              </a:ln>
              <a:solidFill>
                <a:prstClr val="black"/>
              </a:solidFill>
              <a:effectLst/>
              <a:uLnTx/>
              <a:uFillTx/>
              <a:latin typeface="+mn-lt"/>
              <a:ea typeface="+mn-ea"/>
              <a:cs typeface="+mn-cs"/>
            </a:rPr>
            <a:t>で、</a:t>
          </a:r>
          <a:r>
            <a:rPr kumimoji="1" lang="ja-JP" altLang="ja-JP" sz="1100" b="0" i="0" u="none" strike="noStrike" kern="0" cap="none" spc="0" normalizeH="0" baseline="0" noProof="0">
              <a:ln>
                <a:noFill/>
              </a:ln>
              <a:solidFill>
                <a:prstClr val="black"/>
              </a:solidFill>
              <a:effectLst/>
              <a:uLnTx/>
              <a:uFillTx/>
              <a:latin typeface="+mn-lt"/>
              <a:ea typeface="+mn-ea"/>
              <a:cs typeface="+mn-cs"/>
            </a:rPr>
            <a:t>類似団体平均と同水準で推移している。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新たな宅地分譲地開発を予定しており、住民税及び固定資産税等の自主財源確保に取り組んでいく。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147760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1411</xdr:rowOff>
    </xdr:from>
    <xdr:to>
      <xdr:col>19</xdr:col>
      <xdr:colOff>133350</xdr:colOff>
      <xdr:row>43</xdr:row>
      <xdr:rowOff>14817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159455</xdr:rowOff>
    </xdr:from>
    <xdr:to>
      <xdr:col>15</xdr:col>
      <xdr:colOff>82550</xdr:colOff>
      <xdr:row>43</xdr:row>
      <xdr:rowOff>1411</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159455</xdr:rowOff>
    </xdr:from>
    <xdr:to>
      <xdr:col>11</xdr:col>
      <xdr:colOff>31750</xdr:colOff>
      <xdr:row>43</xdr:row>
      <xdr:rowOff>1411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77205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151994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62388</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108655</xdr:rowOff>
    </xdr:from>
    <xdr:to>
      <xdr:col>11</xdr:col>
      <xdr:colOff>82550</xdr:colOff>
      <xdr:row>43</xdr:row>
      <xdr:rowOff>38805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48982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07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122061</xdr:rowOff>
    </xdr:from>
    <xdr:to>
      <xdr:col>7</xdr:col>
      <xdr:colOff>31750</xdr:colOff>
      <xdr:row>43</xdr:row>
      <xdr:rowOff>52211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62388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0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前年度と比べて経常収支比率が上昇した要因として、人件費、物件</a:t>
          </a:r>
          <a:r>
            <a:rPr kumimoji="1" lang="ja-JP" altLang="en-US" sz="1100" b="0" i="0" baseline="0">
              <a:solidFill>
                <a:schemeClr val="dk1"/>
              </a:solidFill>
              <a:effectLst/>
              <a:latin typeface="+mn-lt"/>
              <a:ea typeface="+mn-ea"/>
              <a:cs typeface="+mn-cs"/>
            </a:rPr>
            <a:t>費、扶助費</a:t>
          </a:r>
          <a:r>
            <a:rPr kumimoji="1" lang="ja-JP" altLang="ja-JP" sz="1100" b="0" i="0" baseline="0">
              <a:solidFill>
                <a:schemeClr val="dk1"/>
              </a:solidFill>
              <a:effectLst/>
              <a:latin typeface="+mn-lt"/>
              <a:ea typeface="+mn-ea"/>
              <a:cs typeface="+mn-cs"/>
            </a:rPr>
            <a:t>が増加したことがあげられる。義務的経費の削減と税収の確保に努め、健全な財政運営を行っていく。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5588</xdr:rowOff>
    </xdr:from>
    <xdr:to>
      <xdr:col>23</xdr:col>
      <xdr:colOff>133350</xdr:colOff>
      <xdr:row>65</xdr:row>
      <xdr:rowOff>12700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78388"/>
          <a:ext cx="8382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5588</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15650"/>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89152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65</xdr:row>
      <xdr:rowOff>104394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891520"/>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126238</xdr:rowOff>
    </xdr:from>
    <xdr:to>
      <xdr:col>19</xdr:col>
      <xdr:colOff>184150</xdr:colOff>
      <xdr:row>64</xdr:row>
      <xdr:rowOff>56388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41165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39370</xdr:rowOff>
    </xdr:from>
    <xdr:to>
      <xdr:col>11</xdr:col>
      <xdr:colOff>82550</xdr:colOff>
      <xdr:row>63</xdr:row>
      <xdr:rowOff>140970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53594</xdr:rowOff>
    </xdr:from>
    <xdr:to>
      <xdr:col>7</xdr:col>
      <xdr:colOff>31750</xdr:colOff>
      <xdr:row>65</xdr:row>
      <xdr:rowOff>155194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139971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28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[337,766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職員の増員や昇給により人件費が増加した。また、燃料高騰・物価高により物件費についても前年度に比べ増加した。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136731</xdr:rowOff>
    </xdr:from>
    <xdr:to>
      <xdr:col>23</xdr:col>
      <xdr:colOff>133350</xdr:colOff>
      <xdr:row>82</xdr:row>
      <xdr:rowOff>159214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95631"/>
          <a:ext cx="838200" cy="2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169403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228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101425</xdr:rowOff>
    </xdr:from>
    <xdr:to>
      <xdr:col>19</xdr:col>
      <xdr:colOff>133350</xdr:colOff>
      <xdr:row>82</xdr:row>
      <xdr:rowOff>136731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160325"/>
          <a:ext cx="889000" cy="3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71317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30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50287</xdr:rowOff>
    </xdr:from>
    <xdr:to>
      <xdr:col>15</xdr:col>
      <xdr:colOff>82550</xdr:colOff>
      <xdr:row>82</xdr:row>
      <xdr:rowOff>101425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109187"/>
          <a:ext cx="8890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33472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26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128085</xdr:rowOff>
    </xdr:from>
    <xdr:to>
      <xdr:col>11</xdr:col>
      <xdr:colOff>31750</xdr:colOff>
      <xdr:row>82</xdr:row>
      <xdr:rowOff>50287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15535"/>
          <a:ext cx="889000" cy="9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138188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9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51027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1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108414</xdr:rowOff>
    </xdr:from>
    <xdr:to>
      <xdr:col>23</xdr:col>
      <xdr:colOff>184150</xdr:colOff>
      <xdr:row>83</xdr:row>
      <xdr:rowOff>38564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124941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01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85931</xdr:rowOff>
    </xdr:from>
    <xdr:to>
      <xdr:col>19</xdr:col>
      <xdr:colOff>184150</xdr:colOff>
      <xdr:row>83</xdr:row>
      <xdr:rowOff>16081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14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26258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913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50625</xdr:rowOff>
    </xdr:from>
    <xdr:to>
      <xdr:col>15</xdr:col>
      <xdr:colOff>133350</xdr:colOff>
      <xdr:row>82</xdr:row>
      <xdr:rowOff>152225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1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162402</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7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170937</xdr:rowOff>
    </xdr:from>
    <xdr:to>
      <xdr:col>11</xdr:col>
      <xdr:colOff>82550</xdr:colOff>
      <xdr:row>82</xdr:row>
      <xdr:rowOff>101087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111264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2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77285</xdr:rowOff>
    </xdr:from>
    <xdr:to>
      <xdr:col>7</xdr:col>
      <xdr:colOff>31750</xdr:colOff>
      <xdr:row>82</xdr:row>
      <xdr:rowOff>7435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96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17612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3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類似団体平均と同等である。今後も全国町村平均と大幅な乖離が生じないよう注視していく。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149578</xdr:rowOff>
    </xdr:from>
    <xdr:to>
      <xdr:col>81</xdr:col>
      <xdr:colOff>44450</xdr:colOff>
      <xdr:row>85</xdr:row>
      <xdr:rowOff>4939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5513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149578</xdr:rowOff>
    </xdr:from>
    <xdr:to>
      <xdr:col>77</xdr:col>
      <xdr:colOff>44450</xdr:colOff>
      <xdr:row>85</xdr:row>
      <xdr:rowOff>4939</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55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125589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57818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125589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5915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97666</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49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98778</xdr:rowOff>
    </xdr:from>
    <xdr:to>
      <xdr:col>77</xdr:col>
      <xdr:colOff>95250</xdr:colOff>
      <xdr:row>85</xdr:row>
      <xdr:rowOff>28928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5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13705</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58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40516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61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74789</xdr:rowOff>
    </xdr:from>
    <xdr:to>
      <xdr:col>68</xdr:col>
      <xdr:colOff>203200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138995</xdr:rowOff>
    </xdr:from>
    <xdr:to>
      <xdr:col>64</xdr:col>
      <xdr:colOff>152400</xdr:colOff>
      <xdr:row>85</xdr:row>
      <xdr:rowOff>69145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79322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類似団体平均より低い水準を維持している。今後も定員適正化計画に基づき、適正な水準の管理に努める。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53036</xdr:rowOff>
    </xdr:from>
    <xdr:to>
      <xdr:col>81</xdr:col>
      <xdr:colOff>44450</xdr:colOff>
      <xdr:row>59</xdr:row>
      <xdr:rowOff>86334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168586"/>
          <a:ext cx="8382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46576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33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47727</xdr:rowOff>
    </xdr:from>
    <xdr:to>
      <xdr:col>77</xdr:col>
      <xdr:colOff>44450</xdr:colOff>
      <xdr:row>59</xdr:row>
      <xdr:rowOff>53036</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163277"/>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138193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42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42900</xdr:rowOff>
    </xdr:from>
    <xdr:to>
      <xdr:col>72</xdr:col>
      <xdr:colOff>203200</xdr:colOff>
      <xdr:row>59</xdr:row>
      <xdr:rowOff>47727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158450"/>
          <a:ext cx="889000" cy="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128058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415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25527</xdr:rowOff>
    </xdr:from>
    <xdr:to>
      <xdr:col>68</xdr:col>
      <xdr:colOff>152400</xdr:colOff>
      <xdr:row>59</xdr:row>
      <xdr:rowOff>42900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141077"/>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93794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38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113098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40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35534</xdr:rowOff>
    </xdr:from>
    <xdr:to>
      <xdr:col>81</xdr:col>
      <xdr:colOff>95250</xdr:colOff>
      <xdr:row>59</xdr:row>
      <xdr:rowOff>137134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1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52061</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96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2236</xdr:rowOff>
    </xdr:from>
    <xdr:to>
      <xdr:col>77</xdr:col>
      <xdr:colOff>95250</xdr:colOff>
      <xdr:row>59</xdr:row>
      <xdr:rowOff>103836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11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114013</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886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168377</xdr:rowOff>
    </xdr:from>
    <xdr:to>
      <xdr:col>73</xdr:col>
      <xdr:colOff>44450</xdr:colOff>
      <xdr:row>59</xdr:row>
      <xdr:rowOff>98527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1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108704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8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163550</xdr:rowOff>
    </xdr:from>
    <xdr:to>
      <xdr:col>68</xdr:col>
      <xdr:colOff>203200</xdr:colOff>
      <xdr:row>59</xdr:row>
      <xdr:rowOff>93700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1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103877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8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146177</xdr:rowOff>
    </xdr:from>
    <xdr:to>
      <xdr:col>64</xdr:col>
      <xdr:colOff>152400</xdr:colOff>
      <xdr:row>59</xdr:row>
      <xdr:rowOff>76327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86504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8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実質公債費比率は、昨年度より</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ポイント増加したが類似団体平均より下回っている。今後、大型事業の償還が始まり、新規事業に対する地方債発行も予定しているため、公債費は増加の見込みである。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交付税算入率の有利な地方債の発行による財源確保に努め、負担の抑制を図る。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124037</xdr:rowOff>
    </xdr:from>
    <xdr:to>
      <xdr:col>81</xdr:col>
      <xdr:colOff>44450</xdr:colOff>
      <xdr:row>38</xdr:row>
      <xdr:rowOff>156210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6391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163423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43604</xdr:rowOff>
    </xdr:from>
    <xdr:to>
      <xdr:col>77</xdr:col>
      <xdr:colOff>44450</xdr:colOff>
      <xdr:row>38</xdr:row>
      <xdr:rowOff>124037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55870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90187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4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19473</xdr:rowOff>
    </xdr:from>
    <xdr:to>
      <xdr:col>72</xdr:col>
      <xdr:colOff>203200</xdr:colOff>
      <xdr:row>38</xdr:row>
      <xdr:rowOff>43604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53457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74100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19473</xdr:rowOff>
    </xdr:from>
    <xdr:to>
      <xdr:col>68</xdr:col>
      <xdr:colOff>152400</xdr:colOff>
      <xdr:row>38</xdr:row>
      <xdr:rowOff>27517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5345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74100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49971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121937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73237</xdr:rowOff>
    </xdr:from>
    <xdr:to>
      <xdr:col>77</xdr:col>
      <xdr:colOff>95250</xdr:colOff>
      <xdr:row>39</xdr:row>
      <xdr:rowOff>3387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58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13564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35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164254</xdr:rowOff>
    </xdr:from>
    <xdr:to>
      <xdr:col>73</xdr:col>
      <xdr:colOff>44450</xdr:colOff>
      <xdr:row>38</xdr:row>
      <xdr:rowOff>94404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5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104580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2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140123</xdr:rowOff>
    </xdr:from>
    <xdr:to>
      <xdr:col>68</xdr:col>
      <xdr:colOff>203200</xdr:colOff>
      <xdr:row>38</xdr:row>
      <xdr:rowOff>70273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80450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25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当分は発生しないものと考える。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
5,133
24.33
6,032,448
5,584,654
329,397
2,205,956
2,747,426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職員の</a:t>
          </a:r>
          <a:r>
            <a:rPr kumimoji="1" lang="ja-JP" altLang="en-US" sz="1100" b="0" i="0" baseline="0">
              <a:solidFill>
                <a:schemeClr val="dk1"/>
              </a:solidFill>
              <a:effectLst/>
              <a:latin typeface="+mn-lt"/>
              <a:ea typeface="+mn-ea"/>
              <a:cs typeface="+mn-cs"/>
            </a:rPr>
            <a:t>退職</a:t>
          </a:r>
          <a:r>
            <a:rPr kumimoji="1" lang="ja-JP" altLang="ja-JP" sz="1100" b="0" i="0" baseline="0">
              <a:solidFill>
                <a:schemeClr val="dk1"/>
              </a:solidFill>
              <a:effectLst/>
              <a:latin typeface="+mn-lt"/>
              <a:ea typeface="+mn-ea"/>
              <a:cs typeface="+mn-cs"/>
            </a:rPr>
            <a:t>により前年度に比べて</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類似団体平均より高い水準で推移しており、今後も職員及び会計年度任用職員の増員による人件費の増加が見込まれる。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06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59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85090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2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85090</xdr:rowOff>
    </xdr:from>
    <xdr:to>
      <xdr:col>11</xdr:col>
      <xdr:colOff>9525</xdr:colOff>
      <xdr:row>39</xdr:row>
      <xdr:rowOff>54610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28740"/>
          <a:ext cx="889000" cy="3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100347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34290</xdr:rowOff>
    </xdr:from>
    <xdr:to>
      <xdr:col>11</xdr:col>
      <xdr:colOff>60325</xdr:colOff>
      <xdr:row>37</xdr:row>
      <xdr:rowOff>135890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120667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3810</xdr:rowOff>
    </xdr:from>
    <xdr:to>
      <xdr:col>6</xdr:col>
      <xdr:colOff>171450</xdr:colOff>
      <xdr:row>39</xdr:row>
      <xdr:rowOff>105410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90187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ポイント増加。燃料高騰による光熱水費等の増による。経常的な物件費については、経費の見直しを行い支出の抑制に努める。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69850</xdr:rowOff>
    </xdr:from>
    <xdr:to>
      <xdr:col>82</xdr:col>
      <xdr:colOff>107950</xdr:colOff>
      <xdr:row>17</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8130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165100</xdr:rowOff>
    </xdr:from>
    <xdr:to>
      <xdr:col>78</xdr:col>
      <xdr:colOff>69850</xdr:colOff>
      <xdr:row>16</xdr:row>
      <xdr:rowOff>69850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73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143527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88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117475</xdr:rowOff>
    </xdr:from>
    <xdr:to>
      <xdr:col>73</xdr:col>
      <xdr:colOff>180975</xdr:colOff>
      <xdr:row>15</xdr:row>
      <xdr:rowOff>165100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892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57802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117475</xdr:rowOff>
    </xdr:from>
    <xdr:to>
      <xdr:col>69</xdr:col>
      <xdr:colOff>92075</xdr:colOff>
      <xdr:row>15</xdr:row>
      <xdr:rowOff>136525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892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67327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19050</xdr:rowOff>
    </xdr:from>
    <xdr:to>
      <xdr:col>78</xdr:col>
      <xdr:colOff>120650</xdr:colOff>
      <xdr:row>16</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7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130827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114300</xdr:rowOff>
    </xdr:from>
    <xdr:to>
      <xdr:col>74</xdr:col>
      <xdr:colOff>31750</xdr:colOff>
      <xdr:row>16</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68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45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66675</xdr:rowOff>
    </xdr:from>
    <xdr:to>
      <xdr:col>69</xdr:col>
      <xdr:colOff>142875</xdr:colOff>
      <xdr:row>15</xdr:row>
      <xdr:rowOff>168275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7002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85725</xdr:rowOff>
    </xdr:from>
    <xdr:to>
      <xdr:col>65</xdr:col>
      <xdr:colOff>53975</xdr:colOff>
      <xdr:row>16</xdr:row>
      <xdr:rowOff>15875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5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26052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0.8</a:t>
          </a:r>
          <a:r>
            <a:rPr kumimoji="1" lang="ja-JP" altLang="ja-JP" sz="1100" b="0" i="0" baseline="0">
              <a:solidFill>
                <a:schemeClr val="dk1"/>
              </a:solidFill>
              <a:effectLst/>
              <a:latin typeface="+mn-lt"/>
              <a:ea typeface="+mn-ea"/>
              <a:cs typeface="+mn-cs"/>
            </a:rPr>
            <a:t>ポイント増加。保育所運営費の増加や、高校生まで子ども医療費助成対象としていること等、子育て世代への扶助費は増加傾向にある。類似団体平均より依然として高い水準で推移しているため必要なサービスと経費のバランスを図</a:t>
          </a:r>
          <a:r>
            <a:rPr kumimoji="1" lang="ja-JP" altLang="en-US" sz="1100" b="0" i="0" baseline="0">
              <a:solidFill>
                <a:schemeClr val="dk1"/>
              </a:solidFill>
              <a:effectLst/>
              <a:latin typeface="+mn-lt"/>
              <a:ea typeface="+mn-ea"/>
              <a:cs typeface="+mn-cs"/>
            </a:rPr>
            <a:t>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12700</xdr:rowOff>
    </xdr:from>
    <xdr:to>
      <xdr:col>24</xdr:col>
      <xdr:colOff>25400</xdr:colOff>
      <xdr:row>59</xdr:row>
      <xdr:rowOff>165100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12825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165100</xdr:rowOff>
    </xdr:from>
    <xdr:to>
      <xdr:col>19</xdr:col>
      <xdr:colOff>187325</xdr:colOff>
      <xdr:row>59</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58</xdr:row>
      <xdr:rowOff>165100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127000</xdr:rowOff>
    </xdr:from>
    <xdr:to>
      <xdr:col>11</xdr:col>
      <xdr:colOff>9525</xdr:colOff>
      <xdr:row>60</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711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114300</xdr:rowOff>
    </xdr:from>
    <xdr:to>
      <xdr:col>24</xdr:col>
      <xdr:colOff>76200</xdr:colOff>
      <xdr:row>60</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86377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114300</xdr:rowOff>
    </xdr:from>
    <xdr:to>
      <xdr:col>15</xdr:col>
      <xdr:colOff>149225</xdr:colOff>
      <xdr:row>59</xdr:row>
      <xdr:rowOff>44450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前年度と比べると</a:t>
          </a:r>
          <a:r>
            <a:rPr kumimoji="1" lang="en-US" altLang="ja-JP" sz="1100" b="0" i="0" baseline="0">
              <a:solidFill>
                <a:schemeClr val="dk1"/>
              </a:solidFill>
              <a:effectLst/>
              <a:latin typeface="+mn-lt"/>
              <a:ea typeface="+mn-ea"/>
              <a:cs typeface="+mn-cs"/>
            </a:rPr>
            <a:t>1.5</a:t>
          </a:r>
          <a:r>
            <a:rPr kumimoji="1" lang="ja-JP" altLang="ja-JP" sz="1100" b="0" i="0" baseline="0">
              <a:solidFill>
                <a:schemeClr val="dk1"/>
              </a:solidFill>
              <a:effectLst/>
              <a:latin typeface="+mn-lt"/>
              <a:ea typeface="+mn-ea"/>
              <a:cs typeface="+mn-cs"/>
            </a:rPr>
            <a:t>ポイント増加しており、類似団体平均値と比べると</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ポイント上回っている。この内訳のほとんどが、医療等</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会計（国民健康保険、介護保険、後期高齢者医療）と簡易水道への繰出金である。医療等</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会計については給付の適正化と抑制を図り、簡易水道においては法適化を進めており、独立採算性が取れるように適正化を図り、一般会計の負担を減らすように努める。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122428</xdr:rowOff>
    </xdr:from>
    <xdr:to>
      <xdr:col>82</xdr:col>
      <xdr:colOff>107950</xdr:colOff>
      <xdr:row>57</xdr:row>
      <xdr:rowOff>19558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7236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113284</xdr:rowOff>
    </xdr:from>
    <xdr:to>
      <xdr:col>78</xdr:col>
      <xdr:colOff>69850</xdr:colOff>
      <xdr:row>56</xdr:row>
      <xdr:rowOff>122428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714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151401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409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113284</xdr:rowOff>
    </xdr:from>
    <xdr:to>
      <xdr:col>73</xdr:col>
      <xdr:colOff>180975</xdr:colOff>
      <xdr:row>57</xdr:row>
      <xdr:rowOff>5842</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714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5842</xdr:rowOff>
    </xdr:from>
    <xdr:to>
      <xdr:col>69</xdr:col>
      <xdr:colOff>92075</xdr:colOff>
      <xdr:row>57</xdr:row>
      <xdr:rowOff>19558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7784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2811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112285</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71628</xdr:rowOff>
    </xdr:from>
    <xdr:to>
      <xdr:col>78</xdr:col>
      <xdr:colOff>120650</xdr:colOff>
      <xdr:row>57</xdr:row>
      <xdr:rowOff>1778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158005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759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62484</xdr:rowOff>
    </xdr:from>
    <xdr:to>
      <xdr:col>74</xdr:col>
      <xdr:colOff>31750</xdr:colOff>
      <xdr:row>56</xdr:row>
      <xdr:rowOff>164084</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148861</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126492</xdr:rowOff>
    </xdr:from>
    <xdr:to>
      <xdr:col>69</xdr:col>
      <xdr:colOff>142875</xdr:colOff>
      <xdr:row>57</xdr:row>
      <xdr:rowOff>56642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72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41419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74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増加。依然として類似団体平均値を上回る高い数値で推移している。相当な量の事業を直営ではなく、一部事務組合により実施しており、その負担金が最大の要因であるが、社会福祉協議会補助ほか、福祉関係で子育て支援の充実を図るための様々な単独補助を行っている点も影響している。単独補助事業については、評価、検証を行いながら支出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6100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58437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230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94996</xdr:rowOff>
    </xdr:from>
    <xdr:to>
      <xdr:col>78</xdr:col>
      <xdr:colOff>69850</xdr:colOff>
      <xdr:row>38</xdr:row>
      <xdr:rowOff>108712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4782800" y="66100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117111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117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108712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578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99568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5780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57912</xdr:rowOff>
    </xdr:from>
    <xdr:to>
      <xdr:col>74</xdr:col>
      <xdr:colOff>31750</xdr:colOff>
      <xdr:row>38</xdr:row>
      <xdr:rowOff>159512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144289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48768</xdr:rowOff>
    </xdr:from>
    <xdr:to>
      <xdr:col>65</xdr:col>
      <xdr:colOff>53975</xdr:colOff>
      <xdr:row>38</xdr:row>
      <xdr:rowOff>150368</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135145</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前年度から</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。類似団体平均と比べ低い水準で推移しているが、今後、大型事業の償還が始まり、新規事業に対する地方債発行も予定しているため、公債費の増加が見込まれる。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24130</xdr:rowOff>
    </xdr:from>
    <xdr:to>
      <xdr:col>24</xdr:col>
      <xdr:colOff>25400</xdr:colOff>
      <xdr:row>75</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28828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43180</xdr:rowOff>
    </xdr:from>
    <xdr:to>
      <xdr:col>19</xdr:col>
      <xdr:colOff>187325</xdr:colOff>
      <xdr:row>75</xdr:row>
      <xdr:rowOff>50800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2901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78757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43180</xdr:rowOff>
    </xdr:from>
    <xdr:to>
      <xdr:col>15</xdr:col>
      <xdr:colOff>98425</xdr:colOff>
      <xdr:row>75</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9019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33038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50800</xdr:rowOff>
    </xdr:from>
    <xdr:to>
      <xdr:col>11</xdr:col>
      <xdr:colOff>9525</xdr:colOff>
      <xdr:row>75</xdr:row>
      <xdr:rowOff>62230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9095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55897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144780</xdr:rowOff>
    </xdr:from>
    <xdr:to>
      <xdr:col>24</xdr:col>
      <xdr:colOff>76200</xdr:colOff>
      <xdr:row>75</xdr:row>
      <xdr:rowOff>74930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161307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163830</xdr:rowOff>
    </xdr:from>
    <xdr:to>
      <xdr:col>15</xdr:col>
      <xdr:colOff>149225</xdr:colOff>
      <xdr:row>75</xdr:row>
      <xdr:rowOff>93980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104157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62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0</xdr:rowOff>
    </xdr:from>
    <xdr:to>
      <xdr:col>11</xdr:col>
      <xdr:colOff>60325</xdr:colOff>
      <xdr:row>75</xdr:row>
      <xdr:rowOff>101600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11430</xdr:rowOff>
    </xdr:from>
    <xdr:to>
      <xdr:col>6</xdr:col>
      <xdr:colOff>171450</xdr:colOff>
      <xdr:row>75</xdr:row>
      <xdr:rowOff>113030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123207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4.4</a:t>
          </a:r>
          <a:r>
            <a:rPr kumimoji="1" lang="ja-JP" altLang="en-US" sz="1100" b="0" i="0" baseline="0">
              <a:solidFill>
                <a:schemeClr val="dk1"/>
              </a:solidFill>
              <a:effectLst/>
              <a:latin typeface="+mn-lt"/>
              <a:ea typeface="+mn-ea"/>
              <a:cs typeface="+mn-cs"/>
            </a:rPr>
            <a:t>ポイント増加。</a:t>
          </a:r>
          <a:r>
            <a:rPr kumimoji="1" lang="ja-JP" altLang="ja-JP" sz="1100" b="0" i="0" baseline="0">
              <a:solidFill>
                <a:schemeClr val="dk1"/>
              </a:solidFill>
              <a:effectLst/>
              <a:latin typeface="+mn-lt"/>
              <a:ea typeface="+mn-ea"/>
              <a:cs typeface="+mn-cs"/>
            </a:rPr>
            <a:t>類似団体平均を大きく上回る高い数値で推移している。人件費、補助費が大きいことが主な要因となっている。人件費については、財政の硬直化を招かないよう会計年度職員を含め定員管理の適正化を図りながら、経常経費の削減に努め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78994</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42237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85869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773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33720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126255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64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77</xdr:row>
      <xdr:rowOff>170435</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340080"/>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34815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79</xdr:row>
      <xdr:rowOff>120142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340080"/>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108221</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48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87630</xdr:rowOff>
    </xdr:from>
    <xdr:to>
      <xdr:col>69</xdr:col>
      <xdr:colOff>142875</xdr:colOff>
      <xdr:row>78</xdr:row>
      <xdr:rowOff>17780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69342</xdr:rowOff>
    </xdr:from>
    <xdr:to>
      <xdr:col>65</xdr:col>
      <xdr:colOff>53975</xdr:colOff>
      <xdr:row>79</xdr:row>
      <xdr:rowOff>170942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155719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105716</xdr:rowOff>
    </xdr:from>
    <xdr:to>
      <xdr:col>29</xdr:col>
      <xdr:colOff>127000</xdr:colOff>
      <xdr:row>18</xdr:row>
      <xdr:rowOff>134332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39441"/>
          <a:ext cx="647700" cy="28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134332</xdr:rowOff>
    </xdr:from>
    <xdr:to>
      <xdr:col>26</xdr:col>
      <xdr:colOff>50800</xdr:colOff>
      <xdr:row>18</xdr:row>
      <xdr:rowOff>157018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68057"/>
          <a:ext cx="698500" cy="2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142566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61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157018</xdr:rowOff>
    </xdr:from>
    <xdr:to>
      <xdr:col>22</xdr:col>
      <xdr:colOff>114300</xdr:colOff>
      <xdr:row>19</xdr:row>
      <xdr:rowOff>36199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3290743"/>
          <a:ext cx="698500" cy="5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167132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8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15977</xdr:rowOff>
    </xdr:from>
    <xdr:to>
      <xdr:col>18</xdr:col>
      <xdr:colOff>177800</xdr:colOff>
      <xdr:row>19</xdr:row>
      <xdr:rowOff>36199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321152"/>
          <a:ext cx="698500" cy="202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21486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42897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33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54916</xdr:rowOff>
    </xdr:from>
    <xdr:to>
      <xdr:col>29</xdr:col>
      <xdr:colOff>177800</xdr:colOff>
      <xdr:row>18</xdr:row>
      <xdr:rowOff>156516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88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26993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60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83532</xdr:rowOff>
    </xdr:from>
    <xdr:to>
      <xdr:col>26</xdr:col>
      <xdr:colOff>101600</xdr:colOff>
      <xdr:row>19</xdr:row>
      <xdr:rowOff>13682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17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169909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0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106218</xdr:rowOff>
    </xdr:from>
    <xdr:to>
      <xdr:col>22</xdr:col>
      <xdr:colOff>165100</xdr:colOff>
      <xdr:row>19</xdr:row>
      <xdr:rowOff>36368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39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21145</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2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156849</xdr:rowOff>
    </xdr:from>
    <xdr:to>
      <xdr:col>19</xdr:col>
      <xdr:colOff>38100</xdr:colOff>
      <xdr:row>19</xdr:row>
      <xdr:rowOff>86999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290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71776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37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136627</xdr:rowOff>
    </xdr:from>
    <xdr:to>
      <xdr:col>15</xdr:col>
      <xdr:colOff>101600</xdr:colOff>
      <xdr:row>19</xdr:row>
      <xdr:rowOff>66777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70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51554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38483</xdr:rowOff>
    </xdr:from>
    <xdr:to>
      <xdr:col>29</xdr:col>
      <xdr:colOff>127000</xdr:colOff>
      <xdr:row>37</xdr:row>
      <xdr:rowOff>135540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63183"/>
          <a:ext cx="647700" cy="97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328593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596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38483</xdr:rowOff>
    </xdr:from>
    <xdr:to>
      <xdr:col>26</xdr:col>
      <xdr:colOff>50800</xdr:colOff>
      <xdr:row>37</xdr:row>
      <xdr:rowOff>163641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63183"/>
          <a:ext cx="698500" cy="125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31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163641</xdr:rowOff>
    </xdr:from>
    <xdr:to>
      <xdr:col>22</xdr:col>
      <xdr:colOff>114300</xdr:colOff>
      <xdr:row>37</xdr:row>
      <xdr:rowOff>234883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88341"/>
          <a:ext cx="698500" cy="71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59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234883</xdr:rowOff>
    </xdr:from>
    <xdr:to>
      <xdr:col>18</xdr:col>
      <xdr:colOff>177800</xdr:colOff>
      <xdr:row>37</xdr:row>
      <xdr:rowOff>269287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359583"/>
          <a:ext cx="698500" cy="34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68387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99982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1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84740</xdr:rowOff>
    </xdr:from>
    <xdr:to>
      <xdr:col>29</xdr:col>
      <xdr:colOff>177800</xdr:colOff>
      <xdr:row>37</xdr:row>
      <xdr:rowOff>186340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0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56817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8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159133</xdr:rowOff>
    </xdr:from>
    <xdr:to>
      <xdr:col>26</xdr:col>
      <xdr:colOff>101600</xdr:colOff>
      <xdr:row>37</xdr:row>
      <xdr:rowOff>89283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1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74060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8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112841</xdr:rowOff>
    </xdr:from>
    <xdr:to>
      <xdr:col>22</xdr:col>
      <xdr:colOff>165100</xdr:colOff>
      <xdr:row>37</xdr:row>
      <xdr:rowOff>214441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375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199218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184083</xdr:rowOff>
    </xdr:from>
    <xdr:to>
      <xdr:col>19</xdr:col>
      <xdr:colOff>38100</xdr:colOff>
      <xdr:row>37</xdr:row>
      <xdr:rowOff>285683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08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270460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95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218487</xdr:rowOff>
    </xdr:from>
    <xdr:to>
      <xdr:col>15</xdr:col>
      <xdr:colOff>101600</xdr:colOff>
      <xdr:row>37</xdr:row>
      <xdr:rowOff>320087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4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304864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42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
5,133
24.33
6,032,448
5,584,654
329,397
2,205,956
2,747,426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76995</xdr:rowOff>
    </xdr:from>
    <xdr:to>
      <xdr:col>24</xdr:col>
      <xdr:colOff>63500</xdr:colOff>
      <xdr:row>37</xdr:row>
      <xdr:rowOff>89500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420645"/>
          <a:ext cx="838200" cy="1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106045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3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89500</xdr:rowOff>
    </xdr:from>
    <xdr:to>
      <xdr:col>19</xdr:col>
      <xdr:colOff>177800</xdr:colOff>
      <xdr:row>37</xdr:row>
      <xdr:rowOff>95043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433150"/>
          <a:ext cx="889000" cy="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52733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588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95043</xdr:rowOff>
    </xdr:from>
    <xdr:to>
      <xdr:col>15</xdr:col>
      <xdr:colOff>50800</xdr:colOff>
      <xdr:row>37</xdr:row>
      <xdr:rowOff>147284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438693"/>
          <a:ext cx="889000" cy="5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71181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900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93694</xdr:rowOff>
    </xdr:from>
    <xdr:to>
      <xdr:col>10</xdr:col>
      <xdr:colOff>114300</xdr:colOff>
      <xdr:row>37</xdr:row>
      <xdr:rowOff>147284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437344"/>
          <a:ext cx="889000" cy="5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115216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944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34371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03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26195</xdr:rowOff>
    </xdr:from>
    <xdr:to>
      <xdr:col>24</xdr:col>
      <xdr:colOff>114300</xdr:colOff>
      <xdr:row>37</xdr:row>
      <xdr:rowOff>127795</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36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4622</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634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38700</xdr:rowOff>
    </xdr:from>
    <xdr:to>
      <xdr:col>20</xdr:col>
      <xdr:colOff>38100</xdr:colOff>
      <xdr:row>37</xdr:row>
      <xdr:rowOff>140300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38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131426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647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44243</xdr:rowOff>
    </xdr:from>
    <xdr:to>
      <xdr:col>15</xdr:col>
      <xdr:colOff>101600</xdr:colOff>
      <xdr:row>37</xdr:row>
      <xdr:rowOff>145843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3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136970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6480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96484</xdr:rowOff>
    </xdr:from>
    <xdr:to>
      <xdr:col>10</xdr:col>
      <xdr:colOff>165100</xdr:colOff>
      <xdr:row>38</xdr:row>
      <xdr:rowOff>26634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44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17761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653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42894</xdr:rowOff>
    </xdr:from>
    <xdr:to>
      <xdr:col>6</xdr:col>
      <xdr:colOff>38100</xdr:colOff>
      <xdr:row>37</xdr:row>
      <xdr:rowOff>144494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3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135621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647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116474</xdr:rowOff>
    </xdr:from>
    <xdr:to>
      <xdr:col>24</xdr:col>
      <xdr:colOff>63500</xdr:colOff>
      <xdr:row>56</xdr:row>
      <xdr:rowOff>154063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17674"/>
          <a:ext cx="8382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116474</xdr:rowOff>
    </xdr:from>
    <xdr:to>
      <xdr:col>19</xdr:col>
      <xdr:colOff>177800</xdr:colOff>
      <xdr:row>56</xdr:row>
      <xdr:rowOff>167704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17674"/>
          <a:ext cx="889000" cy="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167704</xdr:rowOff>
    </xdr:from>
    <xdr:to>
      <xdr:col>15</xdr:col>
      <xdr:colOff>50800</xdr:colOff>
      <xdr:row>57</xdr:row>
      <xdr:rowOff>11101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68904"/>
          <a:ext cx="889000" cy="1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11101</xdr:rowOff>
    </xdr:from>
    <xdr:to>
      <xdr:col>10</xdr:col>
      <xdr:colOff>114300</xdr:colOff>
      <xdr:row>57</xdr:row>
      <xdr:rowOff>125649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83751"/>
          <a:ext cx="889000" cy="1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103263</xdr:rowOff>
    </xdr:from>
    <xdr:to>
      <xdr:col>24</xdr:col>
      <xdr:colOff>114300</xdr:colOff>
      <xdr:row>57</xdr:row>
      <xdr:rowOff>33413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126140</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55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65674</xdr:rowOff>
    </xdr:from>
    <xdr:to>
      <xdr:col>20</xdr:col>
      <xdr:colOff>38100</xdr:colOff>
      <xdr:row>56</xdr:row>
      <xdr:rowOff>167274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12351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4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116904</xdr:rowOff>
    </xdr:from>
    <xdr:to>
      <xdr:col>15</xdr:col>
      <xdr:colOff>101600</xdr:colOff>
      <xdr:row>57</xdr:row>
      <xdr:rowOff>47054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63581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93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131751</xdr:rowOff>
    </xdr:from>
    <xdr:to>
      <xdr:col>10</xdr:col>
      <xdr:colOff>165100</xdr:colOff>
      <xdr:row>57</xdr:row>
      <xdr:rowOff>61901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78428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08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74849</xdr:rowOff>
    </xdr:from>
    <xdr:to>
      <xdr:col>6</xdr:col>
      <xdr:colOff>38100</xdr:colOff>
      <xdr:row>58</xdr:row>
      <xdr:rowOff>4999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21526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62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72473</xdr:rowOff>
    </xdr:from>
    <xdr:to>
      <xdr:col>24</xdr:col>
      <xdr:colOff>63500</xdr:colOff>
      <xdr:row>79</xdr:row>
      <xdr:rowOff>17608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45573"/>
          <a:ext cx="838200" cy="11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104691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3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121489</xdr:rowOff>
    </xdr:from>
    <xdr:to>
      <xdr:col>19</xdr:col>
      <xdr:colOff>177800</xdr:colOff>
      <xdr:row>79</xdr:row>
      <xdr:rowOff>17608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94589"/>
          <a:ext cx="889000" cy="6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43178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0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121489</xdr:rowOff>
    </xdr:from>
    <xdr:to>
      <xdr:col>15</xdr:col>
      <xdr:colOff>50800</xdr:colOff>
      <xdr:row>79</xdr:row>
      <xdr:rowOff>18162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94589"/>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66038</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6979</xdr:rowOff>
    </xdr:from>
    <xdr:to>
      <xdr:col>10</xdr:col>
      <xdr:colOff>114300</xdr:colOff>
      <xdr:row>79</xdr:row>
      <xdr:rowOff>18162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551529"/>
          <a:ext cx="889000" cy="1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151553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01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21673</xdr:rowOff>
    </xdr:from>
    <xdr:to>
      <xdr:col>24</xdr:col>
      <xdr:colOff>114300</xdr:colOff>
      <xdr:row>78</xdr:row>
      <xdr:rowOff>123273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9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100</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7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138258</xdr:rowOff>
    </xdr:from>
    <xdr:to>
      <xdr:col>20</xdr:col>
      <xdr:colOff>38100</xdr:colOff>
      <xdr:row>79</xdr:row>
      <xdr:rowOff>68408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51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59535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60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70689</xdr:rowOff>
    </xdr:from>
    <xdr:to>
      <xdr:col>15</xdr:col>
      <xdr:colOff>101600</xdr:colOff>
      <xdr:row>79</xdr:row>
      <xdr:rowOff>839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163416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138812</xdr:rowOff>
    </xdr:from>
    <xdr:to>
      <xdr:col>10</xdr:col>
      <xdr:colOff>165100</xdr:colOff>
      <xdr:row>79</xdr:row>
      <xdr:rowOff>68962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51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60089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60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127629</xdr:rowOff>
    </xdr:from>
    <xdr:to>
      <xdr:col>6</xdr:col>
      <xdr:colOff>38100</xdr:colOff>
      <xdr:row>79</xdr:row>
      <xdr:rowOff>57779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50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48906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46850</xdr:rowOff>
    </xdr:from>
    <xdr:to>
      <xdr:col>24</xdr:col>
      <xdr:colOff>63500</xdr:colOff>
      <xdr:row>95</xdr:row>
      <xdr:rowOff>33849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163150"/>
          <a:ext cx="838200" cy="158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37904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325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70034</xdr:rowOff>
    </xdr:from>
    <xdr:to>
      <xdr:col>19</xdr:col>
      <xdr:colOff>177800</xdr:colOff>
      <xdr:row>95</xdr:row>
      <xdr:rowOff>33849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186334"/>
          <a:ext cx="889000" cy="13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76813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70034</xdr:rowOff>
    </xdr:from>
    <xdr:to>
      <xdr:col>15</xdr:col>
      <xdr:colOff>50800</xdr:colOff>
      <xdr:row>95</xdr:row>
      <xdr:rowOff>171256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186334"/>
          <a:ext cx="889000" cy="27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138526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42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171256</xdr:rowOff>
    </xdr:from>
    <xdr:to>
      <xdr:col>10</xdr:col>
      <xdr:colOff>114300</xdr:colOff>
      <xdr:row>96</xdr:row>
      <xdr:rowOff>27505</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59006"/>
          <a:ext cx="889000" cy="2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81966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71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93406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2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167500</xdr:rowOff>
    </xdr:from>
    <xdr:to>
      <xdr:col>24</xdr:col>
      <xdr:colOff>114300</xdr:colOff>
      <xdr:row>94</xdr:row>
      <xdr:rowOff>97650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1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18927</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596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154499</xdr:rowOff>
    </xdr:from>
    <xdr:to>
      <xdr:col>20</xdr:col>
      <xdr:colOff>38100</xdr:colOff>
      <xdr:row>95</xdr:row>
      <xdr:rowOff>84649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101176</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4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19234</xdr:rowOff>
    </xdr:from>
    <xdr:to>
      <xdr:col>15</xdr:col>
      <xdr:colOff>101600</xdr:colOff>
      <xdr:row>94</xdr:row>
      <xdr:rowOff>120834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3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137361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1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120456</xdr:rowOff>
    </xdr:from>
    <xdr:to>
      <xdr:col>10</xdr:col>
      <xdr:colOff>165100</xdr:colOff>
      <xdr:row>96</xdr:row>
      <xdr:rowOff>50606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67133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1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148155</xdr:rowOff>
    </xdr:from>
    <xdr:to>
      <xdr:col>6</xdr:col>
      <xdr:colOff>38100</xdr:colOff>
      <xdr:row>96</xdr:row>
      <xdr:rowOff>78305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3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94832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211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36924</xdr:rowOff>
    </xdr:from>
    <xdr:to>
      <xdr:col>55</xdr:col>
      <xdr:colOff>0</xdr:colOff>
      <xdr:row>37</xdr:row>
      <xdr:rowOff>58140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380574"/>
          <a:ext cx="838200" cy="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161907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991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34000</xdr:rowOff>
    </xdr:from>
    <xdr:to>
      <xdr:col>50</xdr:col>
      <xdr:colOff>114300</xdr:colOff>
      <xdr:row>37</xdr:row>
      <xdr:rowOff>58140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377650"/>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110455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93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18473</xdr:rowOff>
    </xdr:from>
    <xdr:to>
      <xdr:col>45</xdr:col>
      <xdr:colOff>177800</xdr:colOff>
      <xdr:row>37</xdr:row>
      <xdr:rowOff>34000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190673"/>
          <a:ext cx="889000" cy="18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149212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78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18473</xdr:rowOff>
    </xdr:from>
    <xdr:to>
      <xdr:col>41</xdr:col>
      <xdr:colOff>50800</xdr:colOff>
      <xdr:row>37</xdr:row>
      <xdr:rowOff>126677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90673"/>
          <a:ext cx="889000" cy="279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84212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74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35721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03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157574</xdr:rowOff>
    </xdr:from>
    <xdr:to>
      <xdr:col>55</xdr:col>
      <xdr:colOff>50800</xdr:colOff>
      <xdr:row>37</xdr:row>
      <xdr:rowOff>87724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72501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244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7340</xdr:rowOff>
    </xdr:from>
    <xdr:to>
      <xdr:col>50</xdr:col>
      <xdr:colOff>165100</xdr:colOff>
      <xdr:row>37</xdr:row>
      <xdr:rowOff>108940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100067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44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154650</xdr:rowOff>
    </xdr:from>
    <xdr:to>
      <xdr:col>46</xdr:col>
      <xdr:colOff>38100</xdr:colOff>
      <xdr:row>37</xdr:row>
      <xdr:rowOff>84800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2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75927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41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139123</xdr:rowOff>
    </xdr:from>
    <xdr:to>
      <xdr:col>41</xdr:col>
      <xdr:colOff>101600</xdr:colOff>
      <xdr:row>36</xdr:row>
      <xdr:rowOff>69273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3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60400</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23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75877</xdr:rowOff>
    </xdr:from>
    <xdr:to>
      <xdr:col>36</xdr:col>
      <xdr:colOff>165100</xdr:colOff>
      <xdr:row>38</xdr:row>
      <xdr:rowOff>6027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1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168604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1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154296</xdr:rowOff>
    </xdr:from>
    <xdr:to>
      <xdr:col>54</xdr:col>
      <xdr:colOff>189865</xdr:colOff>
      <xdr:row>59</xdr:row>
      <xdr:rowOff>12424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26796"/>
          <a:ext cx="1270" cy="1401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16251</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31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12424</xdr:rowOff>
    </xdr:from>
    <xdr:to>
      <xdr:col>55</xdr:col>
      <xdr:colOff>88900</xdr:colOff>
      <xdr:row>59</xdr:row>
      <xdr:rowOff>12424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27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100973</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0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154296</xdr:rowOff>
    </xdr:from>
    <xdr:to>
      <xdr:col>55</xdr:col>
      <xdr:colOff>88900</xdr:colOff>
      <xdr:row>50</xdr:row>
      <xdr:rowOff>154296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2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61647</xdr:rowOff>
    </xdr:from>
    <xdr:to>
      <xdr:col>55</xdr:col>
      <xdr:colOff>0</xdr:colOff>
      <xdr:row>57</xdr:row>
      <xdr:rowOff>162426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91397"/>
          <a:ext cx="838200" cy="44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24547</xdr:rowOff>
    </xdr:from>
    <xdr:ext cx="599010"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57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46120</xdr:rowOff>
    </xdr:from>
    <xdr:to>
      <xdr:col>55</xdr:col>
      <xdr:colOff>50800</xdr:colOff>
      <xdr:row>56</xdr:row>
      <xdr:rowOff>147720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91294</xdr:rowOff>
    </xdr:from>
    <xdr:to>
      <xdr:col>50</xdr:col>
      <xdr:colOff>114300</xdr:colOff>
      <xdr:row>57</xdr:row>
      <xdr:rowOff>162426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21044"/>
          <a:ext cx="889000" cy="41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18157</xdr:rowOff>
    </xdr:from>
    <xdr:to>
      <xdr:col>50</xdr:col>
      <xdr:colOff>165100</xdr:colOff>
      <xdr:row>56</xdr:row>
      <xdr:rowOff>119757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61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136284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39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91294</xdr:rowOff>
    </xdr:from>
    <xdr:to>
      <xdr:col>45</xdr:col>
      <xdr:colOff>177800</xdr:colOff>
      <xdr:row>56</xdr:row>
      <xdr:rowOff>150719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21044"/>
          <a:ext cx="889000" cy="23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40568</xdr:rowOff>
    </xdr:from>
    <xdr:to>
      <xdr:col>46</xdr:col>
      <xdr:colOff>38100</xdr:colOff>
      <xdr:row>56</xdr:row>
      <xdr:rowOff>142168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4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133295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73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150719</xdr:rowOff>
    </xdr:from>
    <xdr:to>
      <xdr:col>41</xdr:col>
      <xdr:colOff>50800</xdr:colOff>
      <xdr:row>58</xdr:row>
      <xdr:rowOff>166938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51919"/>
          <a:ext cx="889000" cy="3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31196</xdr:rowOff>
    </xdr:from>
    <xdr:to>
      <xdr:col>41</xdr:col>
      <xdr:colOff>101600</xdr:colOff>
      <xdr:row>56</xdr:row>
      <xdr:rowOff>132796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3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149323</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40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59542</xdr:rowOff>
    </xdr:from>
    <xdr:to>
      <xdr:col>36</xdr:col>
      <xdr:colOff>165100</xdr:colOff>
      <xdr:row>56</xdr:row>
      <xdr:rowOff>161142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6219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72795" y="94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10847</xdr:rowOff>
    </xdr:from>
    <xdr:to>
      <xdr:col>55</xdr:col>
      <xdr:colOff>50800</xdr:colOff>
      <xdr:row>55</xdr:row>
      <xdr:rowOff>112447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33724</xdr:rowOff>
    </xdr:from>
    <xdr:ext cx="599010"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9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111626</xdr:rowOff>
    </xdr:from>
    <xdr:to>
      <xdr:col>50</xdr:col>
      <xdr:colOff>165100</xdr:colOff>
      <xdr:row>58</xdr:row>
      <xdr:rowOff>41776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32903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39795" y="997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40494</xdr:rowOff>
    </xdr:from>
    <xdr:to>
      <xdr:col>46</xdr:col>
      <xdr:colOff>38100</xdr:colOff>
      <xdr:row>55</xdr:row>
      <xdr:rowOff>142094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158621</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24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99919</xdr:rowOff>
    </xdr:from>
    <xdr:to>
      <xdr:col>41</xdr:col>
      <xdr:colOff>101600</xdr:colOff>
      <xdr:row>57</xdr:row>
      <xdr:rowOff>30069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21196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61795" y="979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116138</xdr:rowOff>
    </xdr:from>
    <xdr:to>
      <xdr:col>36</xdr:col>
      <xdr:colOff>165100</xdr:colOff>
      <xdr:row>59</xdr:row>
      <xdr:rowOff>46288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6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37415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5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140473</xdr:rowOff>
    </xdr:from>
    <xdr:to>
      <xdr:col>54</xdr:col>
      <xdr:colOff>189865</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41973"/>
          <a:ext cx="1270" cy="137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87150</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1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140473</xdr:rowOff>
    </xdr:from>
    <xdr:to>
      <xdr:col>55</xdr:col>
      <xdr:colOff>88900</xdr:colOff>
      <xdr:row>70</xdr:row>
      <xdr:rowOff>140473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4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130218</xdr:rowOff>
    </xdr:from>
    <xdr:to>
      <xdr:col>55</xdr:col>
      <xdr:colOff>0</xdr:colOff>
      <xdr:row>78</xdr:row>
      <xdr:rowOff>136079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03318"/>
          <a:ext cx="8382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51015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0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28138</xdr:rowOff>
    </xdr:from>
    <xdr:to>
      <xdr:col>55</xdr:col>
      <xdr:colOff>50800</xdr:colOff>
      <xdr:row>77</xdr:row>
      <xdr:rowOff>129738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122560</xdr:rowOff>
    </xdr:from>
    <xdr:to>
      <xdr:col>50</xdr:col>
      <xdr:colOff>114300</xdr:colOff>
      <xdr:row>78</xdr:row>
      <xdr:rowOff>130218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495660"/>
          <a:ext cx="889000" cy="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167904</xdr:rowOff>
    </xdr:from>
    <xdr:to>
      <xdr:col>50</xdr:col>
      <xdr:colOff>165100</xdr:colOff>
      <xdr:row>77</xdr:row>
      <xdr:rowOff>98054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114581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297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79285</xdr:rowOff>
    </xdr:from>
    <xdr:to>
      <xdr:col>45</xdr:col>
      <xdr:colOff>177800</xdr:colOff>
      <xdr:row>78</xdr:row>
      <xdr:rowOff>122560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452385"/>
          <a:ext cx="8890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47876</xdr:rowOff>
    </xdr:from>
    <xdr:to>
      <xdr:col>46</xdr:col>
      <xdr:colOff>38100</xdr:colOff>
      <xdr:row>77</xdr:row>
      <xdr:rowOff>149476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4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166003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2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79285</xdr:rowOff>
    </xdr:from>
    <xdr:to>
      <xdr:col>41</xdr:col>
      <xdr:colOff>50800</xdr:colOff>
      <xdr:row>78</xdr:row>
      <xdr:rowOff>104454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52385"/>
          <a:ext cx="889000" cy="2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48475</xdr:rowOff>
    </xdr:from>
    <xdr:to>
      <xdr:col>41</xdr:col>
      <xdr:colOff>101600</xdr:colOff>
      <xdr:row>77</xdr:row>
      <xdr:rowOff>150075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5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166602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2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61331</xdr:rowOff>
    </xdr:from>
    <xdr:to>
      <xdr:col>36</xdr:col>
      <xdr:colOff>165100</xdr:colOff>
      <xdr:row>77</xdr:row>
      <xdr:rowOff>162931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8008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3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85279</xdr:rowOff>
    </xdr:from>
    <xdr:to>
      <xdr:col>55</xdr:col>
      <xdr:colOff>50800</xdr:colOff>
      <xdr:row>79</xdr:row>
      <xdr:rowOff>15429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5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206</xdr:rowOff>
    </xdr:from>
    <xdr:ext cx="378565"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7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79418</xdr:rowOff>
    </xdr:from>
    <xdr:to>
      <xdr:col>50</xdr:col>
      <xdr:colOff>165100</xdr:colOff>
      <xdr:row>79</xdr:row>
      <xdr:rowOff>9568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45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54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71760</xdr:rowOff>
    </xdr:from>
    <xdr:to>
      <xdr:col>46</xdr:col>
      <xdr:colOff>38100</xdr:colOff>
      <xdr:row>79</xdr:row>
      <xdr:rowOff>1910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164487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28485</xdr:rowOff>
    </xdr:from>
    <xdr:to>
      <xdr:col>41</xdr:col>
      <xdr:colOff>101600</xdr:colOff>
      <xdr:row>78</xdr:row>
      <xdr:rowOff>130085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0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121212</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9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53654</xdr:rowOff>
    </xdr:from>
    <xdr:to>
      <xdr:col>36</xdr:col>
      <xdr:colOff>165100</xdr:colOff>
      <xdr:row>78</xdr:row>
      <xdr:rowOff>155254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146381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1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7835</xdr:rowOff>
    </xdr:from>
    <xdr:to>
      <xdr:col>55</xdr:col>
      <xdr:colOff>0</xdr:colOff>
      <xdr:row>97</xdr:row>
      <xdr:rowOff>33694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124135"/>
          <a:ext cx="838200" cy="54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113046</xdr:rowOff>
    </xdr:from>
    <xdr:to>
      <xdr:col>50</xdr:col>
      <xdr:colOff>114300</xdr:colOff>
      <xdr:row>97</xdr:row>
      <xdr:rowOff>33694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400796"/>
          <a:ext cx="889000" cy="2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28402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39795" y="1631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113046</xdr:rowOff>
    </xdr:from>
    <xdr:to>
      <xdr:col>45</xdr:col>
      <xdr:colOff>177800</xdr:colOff>
      <xdr:row>97</xdr:row>
      <xdr:rowOff>120951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400796"/>
          <a:ext cx="889000" cy="35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23246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50795" y="1665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120951</xdr:rowOff>
    </xdr:from>
    <xdr:to>
      <xdr:col>41</xdr:col>
      <xdr:colOff>50800</xdr:colOff>
      <xdr:row>98</xdr:row>
      <xdr:rowOff>78381</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51601"/>
          <a:ext cx="889000" cy="128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128485</xdr:rowOff>
    </xdr:from>
    <xdr:to>
      <xdr:col>55</xdr:col>
      <xdr:colOff>50800</xdr:colOff>
      <xdr:row>94</xdr:row>
      <xdr:rowOff>58635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0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151362</xdr:rowOff>
    </xdr:from>
    <xdr:ext cx="599010"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5924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154344</xdr:rowOff>
    </xdr:from>
    <xdr:to>
      <xdr:col>50</xdr:col>
      <xdr:colOff>165100</xdr:colOff>
      <xdr:row>97</xdr:row>
      <xdr:rowOff>84494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61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75621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70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62246</xdr:rowOff>
    </xdr:from>
    <xdr:to>
      <xdr:col>46</xdr:col>
      <xdr:colOff>38100</xdr:colOff>
      <xdr:row>95</xdr:row>
      <xdr:rowOff>163846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8923</xdr:rowOff>
    </xdr:from>
    <xdr:ext cx="59901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50795" y="1612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70151</xdr:rowOff>
    </xdr:from>
    <xdr:to>
      <xdr:col>41</xdr:col>
      <xdr:colOff>101600</xdr:colOff>
      <xdr:row>98</xdr:row>
      <xdr:rowOff>301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00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162878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79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27581</xdr:rowOff>
    </xdr:from>
    <xdr:to>
      <xdr:col>36</xdr:col>
      <xdr:colOff>165100</xdr:colOff>
      <xdr:row>98</xdr:row>
      <xdr:rowOff>129181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82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120308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92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162247</xdr:rowOff>
    </xdr:from>
    <xdr:to>
      <xdr:col>85</xdr:col>
      <xdr:colOff>127000</xdr:colOff>
      <xdr:row>39</xdr:row>
      <xdr:rowOff>35740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77347"/>
          <a:ext cx="8382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35740</xdr:rowOff>
    </xdr:from>
    <xdr:to>
      <xdr:col>81</xdr:col>
      <xdr:colOff>50800</xdr:colOff>
      <xdr:row>39</xdr:row>
      <xdr:rowOff>38651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722290"/>
          <a:ext cx="8890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xdr:rowOff>
    </xdr:from>
    <xdr:to>
      <xdr:col>76</xdr:col>
      <xdr:colOff>114300</xdr:colOff>
      <xdr:row>39</xdr:row>
      <xdr:rowOff>38651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86560"/>
          <a:ext cx="8890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xdr:rowOff>
    </xdr:from>
    <xdr:to>
      <xdr:col>71</xdr:col>
      <xdr:colOff>177800</xdr:colOff>
      <xdr:row>39</xdr:row>
      <xdr:rowOff>43993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86560"/>
          <a:ext cx="889000" cy="4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111447</xdr:rowOff>
    </xdr:from>
    <xdr:to>
      <xdr:col>85</xdr:col>
      <xdr:colOff>177800</xdr:colOff>
      <xdr:row>39</xdr:row>
      <xdr:rowOff>41597</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26374</xdr:rowOff>
    </xdr:from>
    <xdr:ext cx="469744"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4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156390</xdr:rowOff>
    </xdr:from>
    <xdr:to>
      <xdr:col>81</xdr:col>
      <xdr:colOff>101600</xdr:colOff>
      <xdr:row>39</xdr:row>
      <xdr:rowOff>86540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7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77667</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676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159301</xdr:rowOff>
    </xdr:from>
    <xdr:to>
      <xdr:col>76</xdr:col>
      <xdr:colOff>165100</xdr:colOff>
      <xdr:row>39</xdr:row>
      <xdr:rowOff>89451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7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80578</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6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120660</xdr:rowOff>
    </xdr:from>
    <xdr:to>
      <xdr:col>72</xdr:col>
      <xdr:colOff>38100</xdr:colOff>
      <xdr:row>39</xdr:row>
      <xdr:rowOff>50810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41937</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68428" y="672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164643</xdr:rowOff>
    </xdr:from>
    <xdr:to>
      <xdr:col>67</xdr:col>
      <xdr:colOff>101600</xdr:colOff>
      <xdr:row>39</xdr:row>
      <xdr:rowOff>94793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85920</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43177</xdr:rowOff>
    </xdr:from>
    <xdr:to>
      <xdr:col>85</xdr:col>
      <xdr:colOff>127000</xdr:colOff>
      <xdr:row>78</xdr:row>
      <xdr:rowOff>50530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16277"/>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20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43177</xdr:rowOff>
    </xdr:from>
    <xdr:to>
      <xdr:col>81</xdr:col>
      <xdr:colOff>50800</xdr:colOff>
      <xdr:row>78</xdr:row>
      <xdr:rowOff>47783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16277"/>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130576</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2817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47783</xdr:rowOff>
    </xdr:from>
    <xdr:to>
      <xdr:col>76</xdr:col>
      <xdr:colOff>114300</xdr:colOff>
      <xdr:row>78</xdr:row>
      <xdr:rowOff>58696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420883"/>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286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58696</xdr:rowOff>
    </xdr:from>
    <xdr:to>
      <xdr:col>71</xdr:col>
      <xdr:colOff>177800</xdr:colOff>
      <xdr:row>78</xdr:row>
      <xdr:rowOff>59232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431796"/>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31196</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288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30026</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288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171180</xdr:rowOff>
    </xdr:from>
    <xdr:to>
      <xdr:col>85</xdr:col>
      <xdr:colOff>177800</xdr:colOff>
      <xdr:row>78</xdr:row>
      <xdr:rowOff>101330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149607</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163827</xdr:rowOff>
    </xdr:from>
    <xdr:to>
      <xdr:col>81</xdr:col>
      <xdr:colOff>101600</xdr:colOff>
      <xdr:row>78</xdr:row>
      <xdr:rowOff>93977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6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85104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5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168433</xdr:rowOff>
    </xdr:from>
    <xdr:to>
      <xdr:col>76</xdr:col>
      <xdr:colOff>165100</xdr:colOff>
      <xdr:row>78</xdr:row>
      <xdr:rowOff>98583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7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89710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6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7896</xdr:rowOff>
    </xdr:from>
    <xdr:to>
      <xdr:col>72</xdr:col>
      <xdr:colOff>38100</xdr:colOff>
      <xdr:row>78</xdr:row>
      <xdr:rowOff>109496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100623</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7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8432</xdr:rowOff>
    </xdr:from>
    <xdr:to>
      <xdr:col>67</xdr:col>
      <xdr:colOff>101600</xdr:colOff>
      <xdr:row>78</xdr:row>
      <xdr:rowOff>110032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101159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7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150240</xdr:rowOff>
    </xdr:from>
    <xdr:to>
      <xdr:col>85</xdr:col>
      <xdr:colOff>127000</xdr:colOff>
      <xdr:row>97</xdr:row>
      <xdr:rowOff>61264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09440"/>
          <a:ext cx="838200" cy="8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64033</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94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120982</xdr:rowOff>
    </xdr:from>
    <xdr:to>
      <xdr:col>81</xdr:col>
      <xdr:colOff>50800</xdr:colOff>
      <xdr:row>96</xdr:row>
      <xdr:rowOff>150240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80182"/>
          <a:ext cx="889000" cy="2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3222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8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109387</xdr:rowOff>
    </xdr:from>
    <xdr:to>
      <xdr:col>76</xdr:col>
      <xdr:colOff>114300</xdr:colOff>
      <xdr:row>96</xdr:row>
      <xdr:rowOff>120982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568587"/>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90226</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720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109387</xdr:rowOff>
    </xdr:from>
    <xdr:to>
      <xdr:col>71</xdr:col>
      <xdr:colOff>177800</xdr:colOff>
      <xdr:row>97</xdr:row>
      <xdr:rowOff>50775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568587"/>
          <a:ext cx="889000" cy="11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7132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61816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8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10464</xdr:rowOff>
    </xdr:from>
    <xdr:to>
      <xdr:col>85</xdr:col>
      <xdr:colOff>177800</xdr:colOff>
      <xdr:row>97</xdr:row>
      <xdr:rowOff>112064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4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33341</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99440</xdr:rowOff>
    </xdr:from>
    <xdr:to>
      <xdr:col>81</xdr:col>
      <xdr:colOff>101600</xdr:colOff>
      <xdr:row>97</xdr:row>
      <xdr:rowOff>29590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46117</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33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70182</xdr:rowOff>
    </xdr:from>
    <xdr:to>
      <xdr:col>76</xdr:col>
      <xdr:colOff>165100</xdr:colOff>
      <xdr:row>97</xdr:row>
      <xdr:rowOff>332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2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16859</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30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58587</xdr:rowOff>
    </xdr:from>
    <xdr:to>
      <xdr:col>72</xdr:col>
      <xdr:colOff>38100</xdr:colOff>
      <xdr:row>96</xdr:row>
      <xdr:rowOff>160187</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5264</xdr:rowOff>
    </xdr:from>
    <xdr:ext cx="59901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03795" y="16293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171425</xdr:rowOff>
    </xdr:from>
    <xdr:to>
      <xdr:col>67</xdr:col>
      <xdr:colOff>101600</xdr:colOff>
      <xdr:row>97</xdr:row>
      <xdr:rowOff>101575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63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118102</xdr:rowOff>
    </xdr:from>
    <xdr:ext cx="59901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14795" y="1640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107011</xdr:rowOff>
    </xdr:from>
    <xdr:to>
      <xdr:col>107</xdr:col>
      <xdr:colOff>50800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51111"/>
          <a:ext cx="8890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107011</xdr:rowOff>
    </xdr:from>
    <xdr:to>
      <xdr:col>102</xdr:col>
      <xdr:colOff>114300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51111"/>
          <a:ext cx="889000" cy="10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149318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56211</xdr:rowOff>
    </xdr:from>
    <xdr:to>
      <xdr:col>102</xdr:col>
      <xdr:colOff>165100</xdr:colOff>
      <xdr:row>58</xdr:row>
      <xdr:rowOff>157811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0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2888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7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27091</xdr:rowOff>
    </xdr:from>
    <xdr:to>
      <xdr:col>116</xdr:col>
      <xdr:colOff>63500</xdr:colOff>
      <xdr:row>76</xdr:row>
      <xdr:rowOff>68636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1323300" y="13057291"/>
          <a:ext cx="838200" cy="4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27091</xdr:rowOff>
    </xdr:from>
    <xdr:to>
      <xdr:col>111</xdr:col>
      <xdr:colOff>177800</xdr:colOff>
      <xdr:row>76</xdr:row>
      <xdr:rowOff>46233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3057291"/>
          <a:ext cx="889000" cy="1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46233</xdr:rowOff>
    </xdr:from>
    <xdr:to>
      <xdr:col>107</xdr:col>
      <xdr:colOff>50800</xdr:colOff>
      <xdr:row>76</xdr:row>
      <xdr:rowOff>87357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3076433"/>
          <a:ext cx="88900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87357</xdr:rowOff>
    </xdr:from>
    <xdr:to>
      <xdr:col>102</xdr:col>
      <xdr:colOff>114300</xdr:colOff>
      <xdr:row>76</xdr:row>
      <xdr:rowOff>91160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3117557"/>
          <a:ext cx="889000" cy="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17836</xdr:rowOff>
    </xdr:from>
    <xdr:to>
      <xdr:col>116</xdr:col>
      <xdr:colOff>114300</xdr:colOff>
      <xdr:row>76</xdr:row>
      <xdr:rowOff>119436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30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167713</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302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147741</xdr:rowOff>
    </xdr:from>
    <xdr:to>
      <xdr:col>112</xdr:col>
      <xdr:colOff>38100</xdr:colOff>
      <xdr:row>76</xdr:row>
      <xdr:rowOff>77891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30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69018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309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166883</xdr:rowOff>
    </xdr:from>
    <xdr:to>
      <xdr:col>107</xdr:col>
      <xdr:colOff>101600</xdr:colOff>
      <xdr:row>76</xdr:row>
      <xdr:rowOff>97033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30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88160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311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36557</xdr:rowOff>
    </xdr:from>
    <xdr:to>
      <xdr:col>102</xdr:col>
      <xdr:colOff>165100</xdr:colOff>
      <xdr:row>76</xdr:row>
      <xdr:rowOff>138157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30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129284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15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40360</xdr:rowOff>
    </xdr:from>
    <xdr:to>
      <xdr:col>98</xdr:col>
      <xdr:colOff>38100</xdr:colOff>
      <xdr:row>76</xdr:row>
      <xdr:rowOff>141960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307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133087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16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教育と福祉を重視した施策を採用した結果、扶助費が類似団体平均より高い水準にある。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a:t>
          </a:r>
          <a:r>
            <a:rPr kumimoji="1" lang="ja-JP" altLang="en-US" sz="1100" b="0" i="0" baseline="0">
              <a:solidFill>
                <a:schemeClr val="dk1"/>
              </a:solidFill>
              <a:effectLst/>
              <a:latin typeface="+mn-lt"/>
              <a:ea typeface="+mn-ea"/>
              <a:cs typeface="+mn-cs"/>
            </a:rPr>
            <a:t>役場新庁舎建設に伴い、普通建設事業費が前年度と比べ大幅に増加した。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熊本県玉東町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5,191
5,133
24.33
6,032,448
5,584,654
329,397
2,205,956
2,747,426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25146</xdr:rowOff>
    </xdr:from>
    <xdr:to>
      <xdr:col>24</xdr:col>
      <xdr:colOff>63500</xdr:colOff>
      <xdr:row>36</xdr:row>
      <xdr:rowOff>66802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25896"/>
          <a:ext cx="838200" cy="2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49911</xdr:rowOff>
    </xdr:from>
    <xdr:to>
      <xdr:col>19</xdr:col>
      <xdr:colOff>177800</xdr:colOff>
      <xdr:row>36</xdr:row>
      <xdr:rowOff>66802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222111"/>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65295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9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119380</xdr:rowOff>
    </xdr:from>
    <xdr:to>
      <xdr:col>15</xdr:col>
      <xdr:colOff>50800</xdr:colOff>
      <xdr:row>36</xdr:row>
      <xdr:rowOff>49911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20130"/>
          <a:ext cx="889000" cy="10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95902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74549</xdr:rowOff>
    </xdr:from>
    <xdr:to>
      <xdr:col>10</xdr:col>
      <xdr:colOff>114300</xdr:colOff>
      <xdr:row>35</xdr:row>
      <xdr:rowOff>119380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75299"/>
          <a:ext cx="889000" cy="4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145796</xdr:rowOff>
    </xdr:from>
    <xdr:to>
      <xdr:col>24</xdr:col>
      <xdr:colOff>114300</xdr:colOff>
      <xdr:row>35</xdr:row>
      <xdr:rowOff>75946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168673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16002</xdr:rowOff>
    </xdr:from>
    <xdr:to>
      <xdr:col>20</xdr:col>
      <xdr:colOff>38100</xdr:colOff>
      <xdr:row>36</xdr:row>
      <xdr:rowOff>117602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108729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170561</xdr:rowOff>
    </xdr:from>
    <xdr:to>
      <xdr:col>15</xdr:col>
      <xdr:colOff>101600</xdr:colOff>
      <xdr:row>36</xdr:row>
      <xdr:rowOff>100711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91838</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626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68580</xdr:rowOff>
    </xdr:from>
    <xdr:to>
      <xdr:col>10</xdr:col>
      <xdr:colOff>165100</xdr:colOff>
      <xdr:row>35</xdr:row>
      <xdr:rowOff>170180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15257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23749</xdr:rowOff>
    </xdr:from>
    <xdr:to>
      <xdr:col>6</xdr:col>
      <xdr:colOff>38100</xdr:colOff>
      <xdr:row>35</xdr:row>
      <xdr:rowOff>125349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141876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9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135772</xdr:rowOff>
    </xdr:from>
    <xdr:to>
      <xdr:col>24</xdr:col>
      <xdr:colOff>63500</xdr:colOff>
      <xdr:row>56</xdr:row>
      <xdr:rowOff>3115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394072"/>
          <a:ext cx="838200" cy="2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5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152494</xdr:rowOff>
    </xdr:from>
    <xdr:to>
      <xdr:col>19</xdr:col>
      <xdr:colOff>177800</xdr:colOff>
      <xdr:row>56</xdr:row>
      <xdr:rowOff>3115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582244"/>
          <a:ext cx="889000" cy="2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82456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55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21252</xdr:rowOff>
    </xdr:from>
    <xdr:to>
      <xdr:col>15</xdr:col>
      <xdr:colOff>50800</xdr:colOff>
      <xdr:row>55</xdr:row>
      <xdr:rowOff>152494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451002"/>
          <a:ext cx="889000" cy="1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40387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21252</xdr:rowOff>
    </xdr:from>
    <xdr:to>
      <xdr:col>10</xdr:col>
      <xdr:colOff>114300</xdr:colOff>
      <xdr:row>56</xdr:row>
      <xdr:rowOff>123897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451002"/>
          <a:ext cx="889000" cy="27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102593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0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167088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939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84972</xdr:rowOff>
    </xdr:from>
    <xdr:to>
      <xdr:col>24</xdr:col>
      <xdr:colOff>114300</xdr:colOff>
      <xdr:row>55</xdr:row>
      <xdr:rowOff>15122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3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107849</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1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123765</xdr:rowOff>
    </xdr:from>
    <xdr:to>
      <xdr:col>20</xdr:col>
      <xdr:colOff>38100</xdr:colOff>
      <xdr:row>56</xdr:row>
      <xdr:rowOff>53915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70442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2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101694</xdr:rowOff>
    </xdr:from>
    <xdr:to>
      <xdr:col>15</xdr:col>
      <xdr:colOff>101600</xdr:colOff>
      <xdr:row>56</xdr:row>
      <xdr:rowOff>31844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3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48371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141902</xdr:rowOff>
    </xdr:from>
    <xdr:to>
      <xdr:col>10</xdr:col>
      <xdr:colOff>165100</xdr:colOff>
      <xdr:row>55</xdr:row>
      <xdr:rowOff>72052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4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88579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17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73097</xdr:rowOff>
    </xdr:from>
    <xdr:to>
      <xdr:col>6</xdr:col>
      <xdr:colOff>38100</xdr:colOff>
      <xdr:row>57</xdr:row>
      <xdr:rowOff>3247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6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19774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449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125216</xdr:rowOff>
    </xdr:from>
    <xdr:to>
      <xdr:col>24</xdr:col>
      <xdr:colOff>63500</xdr:colOff>
      <xdr:row>76</xdr:row>
      <xdr:rowOff>53307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3966"/>
          <a:ext cx="838200" cy="9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125916</xdr:rowOff>
    </xdr:from>
    <xdr:to>
      <xdr:col>19</xdr:col>
      <xdr:colOff>177800</xdr:colOff>
      <xdr:row>76</xdr:row>
      <xdr:rowOff>53307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984666"/>
          <a:ext cx="889000" cy="9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108633</xdr:rowOff>
    </xdr:from>
    <xdr:to>
      <xdr:col>15</xdr:col>
      <xdr:colOff>50800</xdr:colOff>
      <xdr:row>75</xdr:row>
      <xdr:rowOff>125916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967383"/>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90875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108633</xdr:rowOff>
    </xdr:from>
    <xdr:to>
      <xdr:col>10</xdr:col>
      <xdr:colOff>114300</xdr:colOff>
      <xdr:row>76</xdr:row>
      <xdr:rowOff>159903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67383"/>
          <a:ext cx="889000" cy="22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125348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2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74416</xdr:rowOff>
    </xdr:from>
    <xdr:to>
      <xdr:col>24</xdr:col>
      <xdr:colOff>114300</xdr:colOff>
      <xdr:row>76</xdr:row>
      <xdr:rowOff>4566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52843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1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2507</xdr:rowOff>
    </xdr:from>
    <xdr:to>
      <xdr:col>20</xdr:col>
      <xdr:colOff>38100</xdr:colOff>
      <xdr:row>76</xdr:row>
      <xdr:rowOff>104107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95234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2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75116</xdr:rowOff>
    </xdr:from>
    <xdr:to>
      <xdr:col>15</xdr:col>
      <xdr:colOff>101600</xdr:colOff>
      <xdr:row>76</xdr:row>
      <xdr:rowOff>5265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338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167842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02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57833</xdr:rowOff>
    </xdr:from>
    <xdr:to>
      <xdr:col>10</xdr:col>
      <xdr:colOff>165100</xdr:colOff>
      <xdr:row>75</xdr:row>
      <xdr:rowOff>159432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165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4510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691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109103</xdr:rowOff>
    </xdr:from>
    <xdr:to>
      <xdr:col>6</xdr:col>
      <xdr:colOff>38100</xdr:colOff>
      <xdr:row>77</xdr:row>
      <xdr:rowOff>39253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30380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27812</xdr:rowOff>
    </xdr:from>
    <xdr:to>
      <xdr:col>24</xdr:col>
      <xdr:colOff>63500</xdr:colOff>
      <xdr:row>97</xdr:row>
      <xdr:rowOff>57428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658462"/>
          <a:ext cx="838200" cy="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27812</xdr:rowOff>
    </xdr:from>
    <xdr:to>
      <xdr:col>19</xdr:col>
      <xdr:colOff>177800</xdr:colOff>
      <xdr:row>97</xdr:row>
      <xdr:rowOff>67139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58462"/>
          <a:ext cx="889000" cy="39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67139</xdr:rowOff>
    </xdr:from>
    <xdr:to>
      <xdr:col>15</xdr:col>
      <xdr:colOff>50800</xdr:colOff>
      <xdr:row>97</xdr:row>
      <xdr:rowOff>121748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697789"/>
          <a:ext cx="889000" cy="5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51111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33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121748</xdr:rowOff>
    </xdr:from>
    <xdr:to>
      <xdr:col>10</xdr:col>
      <xdr:colOff>114300</xdr:colOff>
      <xdr:row>97</xdr:row>
      <xdr:rowOff>137609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52398"/>
          <a:ext cx="889000" cy="1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104306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39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119640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0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6628</xdr:rowOff>
    </xdr:from>
    <xdr:to>
      <xdr:col>24</xdr:col>
      <xdr:colOff>114300</xdr:colOff>
      <xdr:row>97</xdr:row>
      <xdr:rowOff>108228</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156505</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61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148462</xdr:rowOff>
    </xdr:from>
    <xdr:to>
      <xdr:col>20</xdr:col>
      <xdr:colOff>38100</xdr:colOff>
      <xdr:row>97</xdr:row>
      <xdr:rowOff>78612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0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69739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16339</xdr:rowOff>
    </xdr:from>
    <xdr:to>
      <xdr:col>15</xdr:col>
      <xdr:colOff>101600</xdr:colOff>
      <xdr:row>97</xdr:row>
      <xdr:rowOff>117939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109066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70948</xdr:rowOff>
    </xdr:from>
    <xdr:to>
      <xdr:col>10</xdr:col>
      <xdr:colOff>165100</xdr:colOff>
      <xdr:row>98</xdr:row>
      <xdr:rowOff>1098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70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163675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9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86809</xdr:rowOff>
    </xdr:from>
    <xdr:to>
      <xdr:col>6</xdr:col>
      <xdr:colOff>38100</xdr:colOff>
      <xdr:row>98</xdr:row>
      <xdr:rowOff>16959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717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8086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81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33862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77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15193</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58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41118</xdr:rowOff>
    </xdr:from>
    <xdr:to>
      <xdr:col>54</xdr:col>
      <xdr:colOff>189865</xdr:colOff>
      <xdr:row>58</xdr:row>
      <xdr:rowOff>60714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13618"/>
          <a:ext cx="1270" cy="139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64541</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60714</xdr:rowOff>
    </xdr:from>
    <xdr:to>
      <xdr:col>55</xdr:col>
      <xdr:colOff>88900</xdr:colOff>
      <xdr:row>58</xdr:row>
      <xdr:rowOff>60714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0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159245</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8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41118</xdr:rowOff>
    </xdr:from>
    <xdr:to>
      <xdr:col>55</xdr:col>
      <xdr:colOff>88900</xdr:colOff>
      <xdr:row>50</xdr:row>
      <xdr:rowOff>41118</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1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60152</xdr:rowOff>
    </xdr:from>
    <xdr:to>
      <xdr:col>55</xdr:col>
      <xdr:colOff>0</xdr:colOff>
      <xdr:row>58</xdr:row>
      <xdr:rowOff>60714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04252"/>
          <a:ext cx="8382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118795</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3770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95918</xdr:rowOff>
    </xdr:from>
    <xdr:to>
      <xdr:col>55</xdr:col>
      <xdr:colOff>50800</xdr:colOff>
      <xdr:row>56</xdr:row>
      <xdr:rowOff>26068</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2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60152</xdr:rowOff>
    </xdr:from>
    <xdr:to>
      <xdr:col>50</xdr:col>
      <xdr:colOff>114300</xdr:colOff>
      <xdr:row>58</xdr:row>
      <xdr:rowOff>67467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0425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69789</xdr:rowOff>
    </xdr:from>
    <xdr:to>
      <xdr:col>50</xdr:col>
      <xdr:colOff>165100</xdr:colOff>
      <xdr:row>55</xdr:row>
      <xdr:rowOff>171389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16466</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39795" y="9274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67467</xdr:rowOff>
    </xdr:from>
    <xdr:to>
      <xdr:col>45</xdr:col>
      <xdr:colOff>177800</xdr:colOff>
      <xdr:row>58</xdr:row>
      <xdr:rowOff>69218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11567"/>
          <a:ext cx="889000" cy="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113123</xdr:rowOff>
    </xdr:from>
    <xdr:to>
      <xdr:col>46</xdr:col>
      <xdr:colOff>38100</xdr:colOff>
      <xdr:row>56</xdr:row>
      <xdr:rowOff>43273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42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59800</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3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69218</xdr:rowOff>
    </xdr:from>
    <xdr:to>
      <xdr:col>41</xdr:col>
      <xdr:colOff>50800</xdr:colOff>
      <xdr:row>58</xdr:row>
      <xdr:rowOff>72478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13318"/>
          <a:ext cx="889000" cy="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143687</xdr:rowOff>
    </xdr:from>
    <xdr:to>
      <xdr:col>41</xdr:col>
      <xdr:colOff>101600</xdr:colOff>
      <xdr:row>56</xdr:row>
      <xdr:rowOff>73837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90364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34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121224</xdr:rowOff>
    </xdr:from>
    <xdr:to>
      <xdr:col>36</xdr:col>
      <xdr:colOff>165100</xdr:colOff>
      <xdr:row>56</xdr:row>
      <xdr:rowOff>51374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67901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72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9914</xdr:rowOff>
    </xdr:from>
    <xdr:to>
      <xdr:col>55</xdr:col>
      <xdr:colOff>50800</xdr:colOff>
      <xdr:row>58</xdr:row>
      <xdr:rowOff>111514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5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96291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9352</xdr:rowOff>
    </xdr:from>
    <xdr:to>
      <xdr:col>50</xdr:col>
      <xdr:colOff>165100</xdr:colOff>
      <xdr:row>58</xdr:row>
      <xdr:rowOff>110952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5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102079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4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16667</xdr:rowOff>
    </xdr:from>
    <xdr:to>
      <xdr:col>46</xdr:col>
      <xdr:colOff>38100</xdr:colOff>
      <xdr:row>58</xdr:row>
      <xdr:rowOff>118267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109394</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5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18418</xdr:rowOff>
    </xdr:from>
    <xdr:to>
      <xdr:col>41</xdr:col>
      <xdr:colOff>101600</xdr:colOff>
      <xdr:row>58</xdr:row>
      <xdr:rowOff>120018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6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111145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21678</xdr:rowOff>
    </xdr:from>
    <xdr:to>
      <xdr:col>36</xdr:col>
      <xdr:colOff>165100</xdr:colOff>
      <xdr:row>58</xdr:row>
      <xdr:rowOff>123278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114405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5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86930</xdr:rowOff>
    </xdr:from>
    <xdr:to>
      <xdr:col>55</xdr:col>
      <xdr:colOff>0</xdr:colOff>
      <xdr:row>78</xdr:row>
      <xdr:rowOff>88900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60030"/>
          <a:ext cx="838200" cy="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42380</xdr:rowOff>
    </xdr:from>
    <xdr:to>
      <xdr:col>50</xdr:col>
      <xdr:colOff>114300</xdr:colOff>
      <xdr:row>78</xdr:row>
      <xdr:rowOff>88900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15480"/>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42380</xdr:rowOff>
    </xdr:from>
    <xdr:to>
      <xdr:col>45</xdr:col>
      <xdr:colOff>177800</xdr:colOff>
      <xdr:row>78</xdr:row>
      <xdr:rowOff>65757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15480"/>
          <a:ext cx="889000" cy="23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65757</xdr:rowOff>
    </xdr:from>
    <xdr:to>
      <xdr:col>41</xdr:col>
      <xdr:colOff>50800</xdr:colOff>
      <xdr:row>78</xdr:row>
      <xdr:rowOff>130852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38857"/>
          <a:ext cx="889000" cy="6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36130</xdr:rowOff>
    </xdr:from>
    <xdr:to>
      <xdr:col>55</xdr:col>
      <xdr:colOff>50800</xdr:colOff>
      <xdr:row>78</xdr:row>
      <xdr:rowOff>137730</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0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122507</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2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38100</xdr:rowOff>
    </xdr:from>
    <xdr:to>
      <xdr:col>50</xdr:col>
      <xdr:colOff>165100</xdr:colOff>
      <xdr:row>78</xdr:row>
      <xdr:rowOff>139700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130827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50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163030</xdr:rowOff>
    </xdr:from>
    <xdr:to>
      <xdr:col>46</xdr:col>
      <xdr:colOff>38100</xdr:colOff>
      <xdr:row>78</xdr:row>
      <xdr:rowOff>93180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84307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14957</xdr:rowOff>
    </xdr:from>
    <xdr:to>
      <xdr:col>41</xdr:col>
      <xdr:colOff>101600</xdr:colOff>
      <xdr:row>78</xdr:row>
      <xdr:rowOff>116557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8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107684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8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80052</xdr:rowOff>
    </xdr:from>
    <xdr:to>
      <xdr:col>36</xdr:col>
      <xdr:colOff>165100</xdr:colOff>
      <xdr:row>79</xdr:row>
      <xdr:rowOff>10202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5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1329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83648</xdr:rowOff>
    </xdr:from>
    <xdr:to>
      <xdr:col>55</xdr:col>
      <xdr:colOff>0</xdr:colOff>
      <xdr:row>96</xdr:row>
      <xdr:rowOff>130301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542848"/>
          <a:ext cx="838200" cy="46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42385</xdr:rowOff>
    </xdr:from>
    <xdr:to>
      <xdr:col>50</xdr:col>
      <xdr:colOff>114300</xdr:colOff>
      <xdr:row>96</xdr:row>
      <xdr:rowOff>83648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158685"/>
          <a:ext cx="889000" cy="38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53984</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1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42385</xdr:rowOff>
    </xdr:from>
    <xdr:to>
      <xdr:col>45</xdr:col>
      <xdr:colOff>177800</xdr:colOff>
      <xdr:row>95</xdr:row>
      <xdr:rowOff>147344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158685"/>
          <a:ext cx="889000" cy="27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147344</xdr:rowOff>
    </xdr:from>
    <xdr:to>
      <xdr:col>41</xdr:col>
      <xdr:colOff>50800</xdr:colOff>
      <xdr:row>97</xdr:row>
      <xdr:rowOff>100368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435094"/>
          <a:ext cx="889000" cy="29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100674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79501</xdr:rowOff>
    </xdr:from>
    <xdr:to>
      <xdr:col>55</xdr:col>
      <xdr:colOff>50800</xdr:colOff>
      <xdr:row>97</xdr:row>
      <xdr:rowOff>9651</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53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57928</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1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32848</xdr:rowOff>
    </xdr:from>
    <xdr:to>
      <xdr:col>50</xdr:col>
      <xdr:colOff>165100</xdr:colOff>
      <xdr:row>96</xdr:row>
      <xdr:rowOff>134448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4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125575</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5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163035</xdr:rowOff>
    </xdr:from>
    <xdr:to>
      <xdr:col>46</xdr:col>
      <xdr:colOff>38100</xdr:colOff>
      <xdr:row>94</xdr:row>
      <xdr:rowOff>93185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10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109712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5883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96544</xdr:rowOff>
    </xdr:from>
    <xdr:to>
      <xdr:col>41</xdr:col>
      <xdr:colOff>101600</xdr:colOff>
      <xdr:row>96</xdr:row>
      <xdr:rowOff>26694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38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43221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15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49568</xdr:rowOff>
    </xdr:from>
    <xdr:to>
      <xdr:col>36</xdr:col>
      <xdr:colOff>165100</xdr:colOff>
      <xdr:row>97</xdr:row>
      <xdr:rowOff>151168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142295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7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34642</xdr:rowOff>
    </xdr:from>
    <xdr:to>
      <xdr:col>85</xdr:col>
      <xdr:colOff>127000</xdr:colOff>
      <xdr:row>38</xdr:row>
      <xdr:rowOff>80215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49742"/>
          <a:ext cx="838200" cy="4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138735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9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15995</xdr:rowOff>
    </xdr:from>
    <xdr:to>
      <xdr:col>81</xdr:col>
      <xdr:colOff>50800</xdr:colOff>
      <xdr:row>38</xdr:row>
      <xdr:rowOff>80215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016745"/>
          <a:ext cx="889000" cy="57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87943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15995</xdr:rowOff>
    </xdr:from>
    <xdr:to>
      <xdr:col>76</xdr:col>
      <xdr:colOff>114300</xdr:colOff>
      <xdr:row>38</xdr:row>
      <xdr:rowOff>125249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016745"/>
          <a:ext cx="889000" cy="62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125249</xdr:rowOff>
    </xdr:from>
    <xdr:to>
      <xdr:col>71</xdr:col>
      <xdr:colOff>177800</xdr:colOff>
      <xdr:row>38</xdr:row>
      <xdr:rowOff>156208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40349"/>
          <a:ext cx="889000" cy="3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89592</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9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155292</xdr:rowOff>
    </xdr:from>
    <xdr:to>
      <xdr:col>85</xdr:col>
      <xdr:colOff>177800</xdr:colOff>
      <xdr:row>38</xdr:row>
      <xdr:rowOff>85442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133719</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29415</xdr:rowOff>
    </xdr:from>
    <xdr:to>
      <xdr:col>81</xdr:col>
      <xdr:colOff>101600</xdr:colOff>
      <xdr:row>38</xdr:row>
      <xdr:rowOff>131015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122142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3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136645</xdr:rowOff>
    </xdr:from>
    <xdr:to>
      <xdr:col>76</xdr:col>
      <xdr:colOff>165100</xdr:colOff>
      <xdr:row>35</xdr:row>
      <xdr:rowOff>66795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9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83322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74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74449</xdr:rowOff>
    </xdr:from>
    <xdr:to>
      <xdr:col>72</xdr:col>
      <xdr:colOff>38100</xdr:colOff>
      <xdr:row>39</xdr:row>
      <xdr:rowOff>4599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167176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8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105408</xdr:rowOff>
    </xdr:from>
    <xdr:to>
      <xdr:col>67</xdr:col>
      <xdr:colOff>101600</xdr:colOff>
      <xdr:row>39</xdr:row>
      <xdr:rowOff>35558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2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26685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124989</xdr:rowOff>
    </xdr:from>
    <xdr:to>
      <xdr:col>85</xdr:col>
      <xdr:colOff>127000</xdr:colOff>
      <xdr:row>57</xdr:row>
      <xdr:rowOff>127905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97639"/>
          <a:ext cx="838200" cy="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78440</xdr:rowOff>
    </xdr:from>
    <xdr:ext cx="599010"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0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66586</xdr:rowOff>
    </xdr:from>
    <xdr:to>
      <xdr:col>81</xdr:col>
      <xdr:colOff>50800</xdr:colOff>
      <xdr:row>57</xdr:row>
      <xdr:rowOff>127905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839236"/>
          <a:ext cx="889000" cy="6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12413</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181795" y="944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66586</xdr:rowOff>
    </xdr:from>
    <xdr:to>
      <xdr:col>76</xdr:col>
      <xdr:colOff>114300</xdr:colOff>
      <xdr:row>57</xdr:row>
      <xdr:rowOff>86920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839236"/>
          <a:ext cx="889000" cy="2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49720</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292795" y="947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86920</xdr:rowOff>
    </xdr:from>
    <xdr:to>
      <xdr:col>71</xdr:col>
      <xdr:colOff>177800</xdr:colOff>
      <xdr:row>58</xdr:row>
      <xdr:rowOff>9334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59570"/>
          <a:ext cx="889000" cy="9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69018</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03795" y="94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76138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74189</xdr:rowOff>
    </xdr:from>
    <xdr:to>
      <xdr:col>85</xdr:col>
      <xdr:colOff>177800</xdr:colOff>
      <xdr:row>58</xdr:row>
      <xdr:rowOff>4339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4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160566</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6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77105</xdr:rowOff>
    </xdr:from>
    <xdr:to>
      <xdr:col>81</xdr:col>
      <xdr:colOff>101600</xdr:colOff>
      <xdr:row>58</xdr:row>
      <xdr:rowOff>7255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4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169832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4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15786</xdr:rowOff>
    </xdr:from>
    <xdr:to>
      <xdr:col>76</xdr:col>
      <xdr:colOff>165100</xdr:colOff>
      <xdr:row>57</xdr:row>
      <xdr:rowOff>117386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8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108513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8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36120</xdr:rowOff>
    </xdr:from>
    <xdr:to>
      <xdr:col>72</xdr:col>
      <xdr:colOff>38100</xdr:colOff>
      <xdr:row>57</xdr:row>
      <xdr:rowOff>137720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128847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0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129984</xdr:rowOff>
    </xdr:from>
    <xdr:to>
      <xdr:col>67</xdr:col>
      <xdr:colOff>101600</xdr:colOff>
      <xdr:row>58</xdr:row>
      <xdr:rowOff>60134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90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51261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9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162247</xdr:rowOff>
    </xdr:from>
    <xdr:to>
      <xdr:col>85</xdr:col>
      <xdr:colOff>127000</xdr:colOff>
      <xdr:row>79</xdr:row>
      <xdr:rowOff>35740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535347"/>
          <a:ext cx="838200" cy="4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35740</xdr:rowOff>
    </xdr:from>
    <xdr:to>
      <xdr:col>81</xdr:col>
      <xdr:colOff>50800</xdr:colOff>
      <xdr:row>79</xdr:row>
      <xdr:rowOff>38652</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580290"/>
          <a:ext cx="889000" cy="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11</xdr:rowOff>
    </xdr:from>
    <xdr:to>
      <xdr:col>76</xdr:col>
      <xdr:colOff>114300</xdr:colOff>
      <xdr:row>79</xdr:row>
      <xdr:rowOff>38652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44561"/>
          <a:ext cx="889000" cy="3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xdr:rowOff>
    </xdr:from>
    <xdr:to>
      <xdr:col>71</xdr:col>
      <xdr:colOff>177800</xdr:colOff>
      <xdr:row>79</xdr:row>
      <xdr:rowOff>43993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544561"/>
          <a:ext cx="889000" cy="4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111447</xdr:rowOff>
    </xdr:from>
    <xdr:to>
      <xdr:col>85</xdr:col>
      <xdr:colOff>177800</xdr:colOff>
      <xdr:row>79</xdr:row>
      <xdr:rowOff>41597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8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26374</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9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156390</xdr:rowOff>
    </xdr:from>
    <xdr:to>
      <xdr:col>81</xdr:col>
      <xdr:colOff>101600</xdr:colOff>
      <xdr:row>79</xdr:row>
      <xdr:rowOff>86540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2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77667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62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159302</xdr:rowOff>
    </xdr:from>
    <xdr:to>
      <xdr:col>76</xdr:col>
      <xdr:colOff>165100</xdr:colOff>
      <xdr:row>79</xdr:row>
      <xdr:rowOff>89452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80579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3017" y="13625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120661</xdr:rowOff>
    </xdr:from>
    <xdr:to>
      <xdr:col>72</xdr:col>
      <xdr:colOff>38100</xdr:colOff>
      <xdr:row>79</xdr:row>
      <xdr:rowOff>50811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9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41938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58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164643</xdr:rowOff>
    </xdr:from>
    <xdr:to>
      <xdr:col>67</xdr:col>
      <xdr:colOff>101600</xdr:colOff>
      <xdr:row>79</xdr:row>
      <xdr:rowOff>94793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85920</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57333" y="13630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43177</xdr:rowOff>
    </xdr:from>
    <xdr:to>
      <xdr:col>85</xdr:col>
      <xdr:colOff>127000</xdr:colOff>
      <xdr:row>98</xdr:row>
      <xdr:rowOff>50530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845277"/>
          <a:ext cx="8382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62231</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349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43177</xdr:rowOff>
    </xdr:from>
    <xdr:to>
      <xdr:col>81</xdr:col>
      <xdr:colOff>50800</xdr:colOff>
      <xdr:row>98</xdr:row>
      <xdr:rowOff>47783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845277"/>
          <a:ext cx="889000" cy="4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130563</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24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47783</xdr:rowOff>
    </xdr:from>
    <xdr:to>
      <xdr:col>76</xdr:col>
      <xdr:colOff>114300</xdr:colOff>
      <xdr:row>98</xdr:row>
      <xdr:rowOff>58696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849883"/>
          <a:ext cx="889000" cy="1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1359</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289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58696</xdr:rowOff>
    </xdr:from>
    <xdr:to>
      <xdr:col>71</xdr:col>
      <xdr:colOff>177800</xdr:colOff>
      <xdr:row>98</xdr:row>
      <xdr:rowOff>59232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860796"/>
          <a:ext cx="889000" cy="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31149</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31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29960</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317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171180</xdr:rowOff>
    </xdr:from>
    <xdr:to>
      <xdr:col>85</xdr:col>
      <xdr:colOff>177800</xdr:colOff>
      <xdr:row>98</xdr:row>
      <xdr:rowOff>101330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80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149607</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7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163827</xdr:rowOff>
    </xdr:from>
    <xdr:to>
      <xdr:col>81</xdr:col>
      <xdr:colOff>101600</xdr:colOff>
      <xdr:row>98</xdr:row>
      <xdr:rowOff>93977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79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85104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88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168433</xdr:rowOff>
    </xdr:from>
    <xdr:to>
      <xdr:col>76</xdr:col>
      <xdr:colOff>165100</xdr:colOff>
      <xdr:row>98</xdr:row>
      <xdr:rowOff>98583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7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89710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89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7896</xdr:rowOff>
    </xdr:from>
    <xdr:to>
      <xdr:col>72</xdr:col>
      <xdr:colOff>38100</xdr:colOff>
      <xdr:row>98</xdr:row>
      <xdr:rowOff>109496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8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100623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90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8432</xdr:rowOff>
    </xdr:from>
    <xdr:to>
      <xdr:col>67</xdr:col>
      <xdr:colOff>101600</xdr:colOff>
      <xdr:row>98</xdr:row>
      <xdr:rowOff>110032</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8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101159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90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総務費が類似団体平均より高い水準に</a:t>
          </a:r>
          <a:r>
            <a:rPr kumimoji="1" lang="ja-JP" altLang="en-US" sz="1100" b="0" i="0" baseline="0">
              <a:solidFill>
                <a:schemeClr val="dk1"/>
              </a:solidFill>
              <a:effectLst/>
              <a:latin typeface="+mn-lt"/>
              <a:ea typeface="+mn-ea"/>
              <a:cs typeface="+mn-cs"/>
            </a:rPr>
            <a:t>あり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前年度と比べ大幅に増加しているのは、</a:t>
          </a:r>
          <a:r>
            <a:rPr kumimoji="1" lang="ja-JP" altLang="ja-JP" sz="1100" b="0" i="0" baseline="0">
              <a:solidFill>
                <a:schemeClr val="dk1"/>
              </a:solidFill>
              <a:effectLst/>
              <a:latin typeface="+mn-lt"/>
              <a:ea typeface="+mn-ea"/>
              <a:cs typeface="+mn-cs"/>
            </a:rPr>
            <a:t>人口に比べふるさと納税事業規模が大きい本町の特殊事情</a:t>
          </a:r>
          <a:r>
            <a:rPr kumimoji="1" lang="ja-JP" altLang="en-US" sz="1100" b="0" i="0" baseline="0">
              <a:solidFill>
                <a:schemeClr val="dk1"/>
              </a:solidFill>
              <a:effectLst/>
              <a:latin typeface="+mn-lt"/>
              <a:ea typeface="+mn-ea"/>
              <a:cs typeface="+mn-cs"/>
            </a:rPr>
            <a:t>と役場新庁舎建設に係る事業費が増加したため</a:t>
          </a:r>
          <a:r>
            <a:rPr kumimoji="1"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財政調整基金残高は、</a:t>
          </a:r>
          <a:r>
            <a:rPr kumimoji="1" lang="ja-JP" altLang="en-US" sz="1100" b="0" i="0" baseline="0">
              <a:solidFill>
                <a:schemeClr val="dk1"/>
              </a:solidFill>
              <a:effectLst/>
              <a:latin typeface="+mn-lt"/>
              <a:ea typeface="+mn-ea"/>
              <a:cs typeface="+mn-cs"/>
            </a:rPr>
            <a:t>積立</a:t>
          </a:r>
          <a:r>
            <a:rPr kumimoji="1" lang="ja-JP" altLang="ja-JP" sz="1100" b="0" i="0" baseline="0">
              <a:solidFill>
                <a:schemeClr val="dk1"/>
              </a:solidFill>
              <a:effectLst/>
              <a:latin typeface="+mn-lt"/>
              <a:ea typeface="+mn-ea"/>
              <a:cs typeface="+mn-cs"/>
            </a:rPr>
            <a:t>額より</a:t>
          </a:r>
          <a:r>
            <a:rPr kumimoji="1" lang="ja-JP" altLang="en-US" sz="1100" b="0" i="0" baseline="0">
              <a:solidFill>
                <a:schemeClr val="dk1"/>
              </a:solidFill>
              <a:effectLst/>
              <a:latin typeface="+mn-lt"/>
              <a:ea typeface="+mn-ea"/>
              <a:cs typeface="+mn-cs"/>
            </a:rPr>
            <a:t>取崩</a:t>
          </a:r>
          <a:r>
            <a:rPr kumimoji="1" lang="ja-JP" altLang="ja-JP" sz="1100" b="0" i="0" baseline="0">
              <a:solidFill>
                <a:schemeClr val="dk1"/>
              </a:solidFill>
              <a:effectLst/>
              <a:latin typeface="+mn-lt"/>
              <a:ea typeface="+mn-ea"/>
              <a:cs typeface="+mn-cs"/>
            </a:rPr>
            <a:t>額が上回ったため</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実質収支</a:t>
          </a:r>
          <a:r>
            <a:rPr kumimoji="1" lang="ja-JP" altLang="en-US" sz="1100" b="0" i="0" baseline="0">
              <a:solidFill>
                <a:schemeClr val="dk1"/>
              </a:solidFill>
              <a:effectLst/>
              <a:latin typeface="+mn-lt"/>
              <a:ea typeface="+mn-ea"/>
              <a:cs typeface="+mn-cs"/>
            </a:rPr>
            <a:t>額は、</a:t>
          </a:r>
          <a:r>
            <a:rPr kumimoji="1" lang="en-US" altLang="ja-JP" sz="1100" b="0" i="0" baseline="0">
              <a:solidFill>
                <a:schemeClr val="dk1"/>
              </a:solidFill>
              <a:effectLst/>
              <a:latin typeface="+mn-lt"/>
              <a:ea typeface="+mn-ea"/>
              <a:cs typeface="+mn-cs"/>
            </a:rPr>
            <a:t>329,397</a:t>
          </a:r>
          <a:r>
            <a:rPr kumimoji="1" lang="ja-JP" altLang="ja-JP" sz="1100" b="0" i="0" baseline="0">
              <a:solidFill>
                <a:schemeClr val="dk1"/>
              </a:solidFill>
              <a:effectLst/>
              <a:latin typeface="+mn-lt"/>
              <a:ea typeface="+mn-ea"/>
              <a:cs typeface="+mn-cs"/>
            </a:rPr>
            <a:t>千円となり</a:t>
          </a:r>
          <a:r>
            <a:rPr kumimoji="1" lang="ja-JP" altLang="en-US" sz="1100" b="0" i="0" baseline="0">
              <a:solidFill>
                <a:schemeClr val="dk1"/>
              </a:solidFill>
              <a:effectLst/>
              <a:latin typeface="+mn-lt"/>
              <a:ea typeface="+mn-ea"/>
              <a:cs typeface="+mn-cs"/>
            </a:rPr>
            <a:t>前年度と比べ</a:t>
          </a:r>
          <a:r>
            <a:rPr kumimoji="1" lang="en-US" altLang="ja-JP" sz="1100" b="0" i="0" baseline="0">
              <a:solidFill>
                <a:schemeClr val="dk1"/>
              </a:solidFill>
              <a:effectLst/>
              <a:latin typeface="+mn-lt"/>
              <a:ea typeface="+mn-ea"/>
              <a:cs typeface="+mn-cs"/>
            </a:rPr>
            <a:t>2.66</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増加した</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歳入総額が増加した要因は、基金等繰入金</a:t>
          </a:r>
          <a:r>
            <a:rPr kumimoji="1" lang="en-US" altLang="ja-JP" sz="1100" b="0" i="0" baseline="0">
              <a:solidFill>
                <a:schemeClr val="dk1"/>
              </a:solidFill>
              <a:effectLst/>
              <a:latin typeface="+mn-lt"/>
              <a:ea typeface="+mn-ea"/>
              <a:cs typeface="+mn-cs"/>
            </a:rPr>
            <a:t>810,107</a:t>
          </a:r>
          <a:r>
            <a:rPr kumimoji="1" lang="ja-JP" altLang="en-US" sz="1100" b="0" i="0" baseline="0">
              <a:solidFill>
                <a:schemeClr val="dk1"/>
              </a:solidFill>
              <a:effectLst/>
              <a:latin typeface="+mn-lt"/>
              <a:ea typeface="+mn-ea"/>
              <a:cs typeface="+mn-cs"/>
            </a:rPr>
            <a:t>千円増が主で、繰越金</a:t>
          </a:r>
          <a:r>
            <a:rPr kumimoji="1" lang="en-US" altLang="ja-JP" sz="1100" b="0" i="0" baseline="0">
              <a:solidFill>
                <a:schemeClr val="dk1"/>
              </a:solidFill>
              <a:effectLst/>
              <a:latin typeface="+mn-lt"/>
              <a:ea typeface="+mn-ea"/>
              <a:cs typeface="+mn-cs"/>
            </a:rPr>
            <a:t>97,033</a:t>
          </a:r>
          <a:r>
            <a:rPr kumimoji="1" lang="ja-JP" altLang="en-US" sz="1100" b="0" i="0" baseline="0">
              <a:solidFill>
                <a:schemeClr val="dk1"/>
              </a:solidFill>
              <a:effectLst/>
              <a:latin typeface="+mn-lt"/>
              <a:ea typeface="+mn-ea"/>
              <a:cs typeface="+mn-cs"/>
            </a:rPr>
            <a:t>千円増、都道府県支出金</a:t>
          </a:r>
          <a:r>
            <a:rPr kumimoji="1" lang="en-US" altLang="ja-JP" sz="1100" b="0" i="0" baseline="0">
              <a:solidFill>
                <a:schemeClr val="dk1"/>
              </a:solidFill>
              <a:effectLst/>
              <a:latin typeface="+mn-lt"/>
              <a:ea typeface="+mn-ea"/>
              <a:cs typeface="+mn-cs"/>
            </a:rPr>
            <a:t>88,872</a:t>
          </a:r>
          <a:r>
            <a:rPr kumimoji="1" lang="ja-JP" altLang="en-US" sz="1100" b="0" i="0" baseline="0">
              <a:solidFill>
                <a:schemeClr val="dk1"/>
              </a:solidFill>
              <a:effectLst/>
              <a:latin typeface="+mn-lt"/>
              <a:ea typeface="+mn-ea"/>
              <a:cs typeface="+mn-cs"/>
            </a:rPr>
            <a:t>千円増、普通交付税</a:t>
          </a:r>
          <a:r>
            <a:rPr kumimoji="1" lang="en-US" altLang="ja-JP" sz="1100" b="0" i="0" baseline="0">
              <a:solidFill>
                <a:schemeClr val="dk1"/>
              </a:solidFill>
              <a:effectLst/>
              <a:latin typeface="+mn-lt"/>
              <a:ea typeface="+mn-ea"/>
              <a:cs typeface="+mn-cs"/>
            </a:rPr>
            <a:t>46,502</a:t>
          </a:r>
          <a:r>
            <a:rPr kumimoji="1" lang="ja-JP" altLang="en-US" sz="1100" b="0" i="0" baseline="0">
              <a:solidFill>
                <a:schemeClr val="dk1"/>
              </a:solidFill>
              <a:effectLst/>
              <a:latin typeface="+mn-lt"/>
              <a:ea typeface="+mn-ea"/>
              <a:cs typeface="+mn-cs"/>
            </a:rPr>
            <a:t>千円増などがあげられる。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歳出総額が増加した要因は、役場新庁舎建設事業</a:t>
          </a:r>
          <a:r>
            <a:rPr kumimoji="1" lang="en-US" altLang="ja-JP" sz="1100" b="0" i="0" baseline="0">
              <a:solidFill>
                <a:schemeClr val="dk1"/>
              </a:solidFill>
              <a:effectLst/>
              <a:latin typeface="+mn-lt"/>
              <a:ea typeface="+mn-ea"/>
              <a:cs typeface="+mn-cs"/>
            </a:rPr>
            <a:t>651,335</a:t>
          </a:r>
          <a:r>
            <a:rPr kumimoji="1" lang="ja-JP" altLang="en-US" sz="1100" b="0" i="0" baseline="0">
              <a:solidFill>
                <a:schemeClr val="dk1"/>
              </a:solidFill>
              <a:effectLst/>
              <a:latin typeface="+mn-lt"/>
              <a:ea typeface="+mn-ea"/>
              <a:cs typeface="+mn-cs"/>
            </a:rPr>
            <a:t>千円増が主で、木葉駅構内エレベーター設置事業</a:t>
          </a:r>
          <a:r>
            <a:rPr kumimoji="1" lang="en-US" altLang="ja-JP" sz="1100" b="0" i="0" baseline="0">
              <a:solidFill>
                <a:schemeClr val="dk1"/>
              </a:solidFill>
              <a:effectLst/>
              <a:latin typeface="+mn-lt"/>
              <a:ea typeface="+mn-ea"/>
              <a:cs typeface="+mn-cs"/>
            </a:rPr>
            <a:t>98,535</a:t>
          </a:r>
          <a:r>
            <a:rPr kumimoji="1" lang="ja-JP" altLang="en-US" sz="1100" b="0" i="0" baseline="0">
              <a:solidFill>
                <a:schemeClr val="dk1"/>
              </a:solidFill>
              <a:effectLst/>
              <a:latin typeface="+mn-lt"/>
              <a:ea typeface="+mn-ea"/>
              <a:cs typeface="+mn-cs"/>
            </a:rPr>
            <a:t>千円増などの大型事業による。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新庁舎建設事業は、令和</a:t>
          </a:r>
          <a:r>
            <a:rPr kumimoji="1" lang="en-US" altLang="ja-JP" sz="1100" b="0" i="0" baseline="0">
              <a:solidFill>
                <a:schemeClr val="dk1"/>
              </a:solidFill>
              <a:effectLst/>
              <a:latin typeface="+mn-lt"/>
              <a:ea typeface="+mn-ea"/>
              <a:cs typeface="+mn-cs"/>
            </a:rPr>
            <a:t>6</a:t>
          </a:r>
          <a:r>
            <a:rPr kumimoji="1" lang="ja-JP" altLang="en-US" sz="1100" b="0" i="0" baseline="0">
              <a:solidFill>
                <a:schemeClr val="dk1"/>
              </a:solidFill>
              <a:effectLst/>
              <a:latin typeface="+mn-lt"/>
              <a:ea typeface="+mn-ea"/>
              <a:cs typeface="+mn-cs"/>
            </a:rPr>
            <a:t>年度をもって完了予定である。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全会計において黒字である。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ただし、簡易水道特別会計に対し基準外繰出を行っている。今後は施設の老朽化に伴う維持補修費や更新整備費の増加が見込まれる。独立採算性が取れるような料金設定、管理の効率化が必要であるが、近隣市町と比較して料金水準も高く、山間部の過疎化が進んでいることが課題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前年度と比較すると、</a:t>
          </a:r>
          <a:r>
            <a:rPr kumimoji="1" lang="ja-JP" altLang="en-US" sz="1100" b="0" i="0" baseline="0">
              <a:solidFill>
                <a:schemeClr val="dk1"/>
              </a:solidFill>
              <a:effectLst/>
              <a:latin typeface="+mn-lt"/>
              <a:ea typeface="+mn-ea"/>
              <a:cs typeface="+mn-cs"/>
            </a:rPr>
            <a:t>元利償還金、公営企業債の元利償還金に対する繰入金などの減少により、</a:t>
          </a:r>
          <a:r>
            <a:rPr kumimoji="1" lang="ja-JP" altLang="ja-JP" sz="1100" b="0" i="0" baseline="0">
              <a:solidFill>
                <a:schemeClr val="dk1"/>
              </a:solidFill>
              <a:effectLst/>
              <a:latin typeface="+mn-lt"/>
              <a:ea typeface="+mn-ea"/>
              <a:cs typeface="+mn-cs"/>
            </a:rPr>
            <a:t>分子については</a:t>
          </a:r>
          <a:r>
            <a:rPr kumimoji="1" lang="en-US" altLang="ja-JP" sz="1100" b="0" i="0" baseline="0">
              <a:solidFill>
                <a:schemeClr val="dk1"/>
              </a:solidFill>
              <a:effectLst/>
              <a:latin typeface="+mn-lt"/>
              <a:ea typeface="+mn-ea"/>
              <a:cs typeface="+mn-cs"/>
            </a:rPr>
            <a:t>32,225</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a:t>
          </a:r>
          <a:r>
            <a:rPr kumimoji="1" lang="ja-JP" altLang="en-US" sz="1100" b="0" i="0" baseline="0">
              <a:solidFill>
                <a:schemeClr val="dk1"/>
              </a:solidFill>
              <a:effectLst/>
              <a:latin typeface="+mn-lt"/>
              <a:ea typeface="+mn-ea"/>
              <a:cs typeface="+mn-cs"/>
            </a:rPr>
            <a:t>た。</a:t>
          </a:r>
          <a:r>
            <a:rPr kumimoji="1" lang="ja-JP" altLang="ja-JP" sz="1100" b="0" i="0" baseline="0">
              <a:solidFill>
                <a:schemeClr val="dk1"/>
              </a:solidFill>
              <a:effectLst/>
              <a:latin typeface="+mn-lt"/>
              <a:ea typeface="+mn-ea"/>
              <a:cs typeface="+mn-cs"/>
            </a:rPr>
            <a:t>分母が</a:t>
          </a:r>
          <a:r>
            <a:rPr kumimoji="1" lang="en-US" altLang="ja-JP" sz="1100" b="0" i="0" baseline="0">
              <a:solidFill>
                <a:schemeClr val="dk1"/>
              </a:solidFill>
              <a:effectLst/>
              <a:latin typeface="+mn-lt"/>
              <a:ea typeface="+mn-ea"/>
              <a:cs typeface="+mn-cs"/>
            </a:rPr>
            <a:t>51,845</a:t>
          </a:r>
          <a:r>
            <a:rPr kumimoji="1" lang="ja-JP" altLang="ja-JP" sz="1100" b="0" i="0" baseline="0">
              <a:solidFill>
                <a:schemeClr val="dk1"/>
              </a:solidFill>
              <a:effectLst/>
              <a:latin typeface="+mn-lt"/>
              <a:ea typeface="+mn-ea"/>
              <a:cs typeface="+mn-cs"/>
            </a:rPr>
            <a:t>千円</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したことにより、</a:t>
          </a:r>
          <a:r>
            <a:rPr kumimoji="1" lang="ja-JP" altLang="en-US" sz="1100" b="0" i="0" baseline="0">
              <a:solidFill>
                <a:schemeClr val="dk1"/>
              </a:solidFill>
              <a:effectLst/>
              <a:latin typeface="+mn-lt"/>
              <a:ea typeface="+mn-ea"/>
              <a:cs typeface="+mn-cs"/>
            </a:rPr>
            <a:t>単年度</a:t>
          </a:r>
          <a:r>
            <a:rPr kumimoji="1" lang="ja-JP" altLang="ja-JP" sz="1100" b="0" i="0" baseline="0">
              <a:solidFill>
                <a:schemeClr val="dk1"/>
              </a:solidFill>
              <a:effectLst/>
              <a:latin typeface="+mn-lt"/>
              <a:ea typeface="+mn-ea"/>
              <a:cs typeface="+mn-cs"/>
            </a:rPr>
            <a:t>実質公債費比率は</a:t>
          </a:r>
          <a:r>
            <a:rPr kumimoji="1" lang="en-US" altLang="ja-JP" sz="1100" b="0" i="0" baseline="0">
              <a:solidFill>
                <a:schemeClr val="dk1"/>
              </a:solidFill>
              <a:effectLst/>
              <a:latin typeface="+mn-lt"/>
              <a:ea typeface="+mn-ea"/>
              <a:cs typeface="+mn-cs"/>
            </a:rPr>
            <a:t>1.82</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これまで新規の地方債発行は元利償還額を超えない範囲で行うという考え方のもと抑制に努めてきたが、今後は大型事業の償還が始まり、学校施設等の改修も控えていることから元利償還金及び起債残高は増加する見込みで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熊本県玉東町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前年度と比較すると、</a:t>
          </a:r>
          <a:r>
            <a:rPr kumimoji="1" lang="ja-JP" altLang="en-US" sz="1100" b="0" i="0" baseline="0">
              <a:solidFill>
                <a:schemeClr val="dk1"/>
              </a:solidFill>
              <a:effectLst/>
              <a:latin typeface="+mn-lt"/>
              <a:ea typeface="+mn-ea"/>
              <a:cs typeface="+mn-cs"/>
            </a:rPr>
            <a:t>地方債の現在高、</a:t>
          </a:r>
          <a:r>
            <a:rPr kumimoji="1" lang="ja-JP" altLang="ja-JP" sz="1100" b="0" i="0" baseline="0">
              <a:solidFill>
                <a:schemeClr val="dk1"/>
              </a:solidFill>
              <a:effectLst/>
              <a:latin typeface="+mn-lt"/>
              <a:ea typeface="+mn-ea"/>
              <a:cs typeface="+mn-cs"/>
            </a:rPr>
            <a:t>組合等負担等見込額</a:t>
          </a:r>
          <a:r>
            <a:rPr kumimoji="1" lang="ja-JP" altLang="en-US" sz="1100" b="0" i="0" baseline="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が増加したことにより</a:t>
          </a:r>
          <a:r>
            <a:rPr kumimoji="1" lang="ja-JP" altLang="en-US" sz="1100" b="0" i="0" baseline="0">
              <a:solidFill>
                <a:schemeClr val="dk1"/>
              </a:solidFill>
              <a:effectLst/>
              <a:latin typeface="+mn-lt"/>
              <a:ea typeface="+mn-ea"/>
              <a:cs typeface="+mn-cs"/>
            </a:rPr>
            <a:t>分子は</a:t>
          </a:r>
          <a:r>
            <a:rPr kumimoji="1" lang="en-US" altLang="ja-JP" sz="1100" b="0" i="0" baseline="0">
              <a:solidFill>
                <a:schemeClr val="dk1"/>
              </a:solidFill>
              <a:effectLst/>
              <a:latin typeface="+mn-lt"/>
              <a:ea typeface="+mn-ea"/>
              <a:cs typeface="+mn-cs"/>
            </a:rPr>
            <a:t>530,351</a:t>
          </a:r>
          <a:r>
            <a:rPr kumimoji="1" lang="ja-JP" altLang="ja-JP" sz="1100" b="0" i="0" baseline="0">
              <a:solidFill>
                <a:schemeClr val="dk1"/>
              </a:solidFill>
              <a:effectLst/>
              <a:latin typeface="+mn-lt"/>
              <a:ea typeface="+mn-ea"/>
              <a:cs typeface="+mn-cs"/>
            </a:rPr>
            <a:t>千円増加した。</a:t>
          </a:r>
          <a:endParaRPr kumimoji="0" lang="en-US" altLang="ja-JP" sz="14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標準財政規模の</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により分母は</a:t>
          </a:r>
          <a:r>
            <a:rPr lang="en-US" altLang="ja-JP" sz="1100" b="0" i="0" baseline="0">
              <a:solidFill>
                <a:schemeClr val="dk1"/>
              </a:solidFill>
              <a:effectLst/>
              <a:latin typeface="+mn-lt"/>
              <a:ea typeface="+mn-ea"/>
              <a:cs typeface="+mn-cs"/>
            </a:rPr>
            <a:t>51,845</a:t>
          </a:r>
          <a:r>
            <a:rPr lang="ja-JP" altLang="en-US" sz="1100" b="0" i="0" baseline="0">
              <a:solidFill>
                <a:schemeClr val="dk1"/>
              </a:solidFill>
              <a:effectLst/>
              <a:latin typeface="+mn-lt"/>
              <a:ea typeface="+mn-ea"/>
              <a:cs typeface="+mn-cs"/>
            </a:rPr>
            <a:t>千円増加</a:t>
          </a:r>
          <a:r>
            <a:rPr lang="ja-JP" altLang="ja-JP" sz="1100" b="0" i="0" baseline="0">
              <a:solidFill>
                <a:schemeClr val="dk1"/>
              </a:solidFill>
              <a:effectLst/>
              <a:latin typeface="+mn-lt"/>
              <a:ea typeface="+mn-ea"/>
              <a:cs typeface="+mn-cs"/>
            </a:rPr>
            <a:t>したが、充当可能財源等</a:t>
          </a:r>
          <a:r>
            <a:rPr lang="ja-JP" altLang="en-US" sz="1100" b="0" i="0" baseline="0">
              <a:solidFill>
                <a:schemeClr val="dk1"/>
              </a:solidFill>
              <a:effectLst/>
              <a:latin typeface="+mn-lt"/>
              <a:ea typeface="+mn-ea"/>
              <a:cs typeface="+mn-cs"/>
            </a:rPr>
            <a:t>の減少</a:t>
          </a:r>
          <a:r>
            <a:rPr lang="ja-JP" altLang="ja-JP" sz="1100" b="0" i="0" baseline="0">
              <a:solidFill>
                <a:schemeClr val="dk1"/>
              </a:solidFill>
              <a:effectLst/>
              <a:latin typeface="+mn-lt"/>
              <a:ea typeface="+mn-ea"/>
              <a:cs typeface="+mn-cs"/>
            </a:rPr>
            <a:t>により、将来負担比率は</a:t>
          </a:r>
          <a:r>
            <a:rPr lang="en-US" altLang="ja-JP" sz="1100" b="0" i="0" baseline="0">
              <a:solidFill>
                <a:schemeClr val="dk1"/>
              </a:solidFill>
              <a:effectLst/>
              <a:latin typeface="+mn-lt"/>
              <a:ea typeface="+mn-ea"/>
              <a:cs typeface="+mn-cs"/>
            </a:rPr>
            <a:t>30.4</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熊本県玉東町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新庁舎建設のために町有施設整備基金を</a:t>
          </a:r>
          <a:r>
            <a:rPr kumimoji="1" lang="en-US" altLang="ja-JP" sz="1100">
              <a:solidFill>
                <a:schemeClr val="dk1"/>
              </a:solidFill>
              <a:effectLst/>
              <a:latin typeface="+mn-lt"/>
              <a:ea typeface="+mn-ea"/>
              <a:cs typeface="+mn-cs"/>
            </a:rPr>
            <a:t>700,000</a:t>
          </a:r>
          <a:r>
            <a:rPr kumimoji="1" lang="ja-JP" altLang="en-US" sz="1100">
              <a:solidFill>
                <a:schemeClr val="dk1"/>
              </a:solidFill>
              <a:effectLst/>
              <a:latin typeface="+mn-lt"/>
              <a:ea typeface="+mn-ea"/>
              <a:cs typeface="+mn-cs"/>
            </a:rPr>
            <a:t>千円ほど取崩したことにより</a:t>
          </a:r>
          <a:r>
            <a:rPr kumimoji="1" lang="ja-JP" altLang="ja-JP" sz="1100">
              <a:solidFill>
                <a:schemeClr val="dk1"/>
              </a:solidFill>
              <a:effectLst/>
              <a:latin typeface="+mn-lt"/>
              <a:ea typeface="+mn-ea"/>
              <a:cs typeface="+mn-cs"/>
            </a:rPr>
            <a:t>基金残高は前年度と比較して</a:t>
          </a:r>
          <a:r>
            <a:rPr kumimoji="1" lang="en-US" altLang="ja-JP" sz="1100">
              <a:solidFill>
                <a:schemeClr val="dk1"/>
              </a:solidFill>
              <a:effectLst/>
              <a:latin typeface="+mn-lt"/>
              <a:ea typeface="+mn-ea"/>
              <a:cs typeface="+mn-cs"/>
            </a:rPr>
            <a:t>485,000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ほど減少</a:t>
          </a:r>
          <a:r>
            <a:rPr kumimoji="1" lang="ja-JP" altLang="ja-JP" sz="1100">
              <a:solidFill>
                <a:schemeClr val="dk1"/>
              </a:solidFill>
              <a:effectLst/>
              <a:latin typeface="+mn-lt"/>
              <a:ea typeface="+mn-ea"/>
              <a:cs typeface="+mn-cs"/>
            </a:rPr>
            <a:t>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年度にかけて行う役場新庁舎建設事業に対し、</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a:t>
          </a:r>
          <a:r>
            <a:rPr kumimoji="1" lang="ja-JP" altLang="ja-JP" sz="1100">
              <a:solidFill>
                <a:schemeClr val="dk1"/>
              </a:solidFill>
              <a:effectLst/>
              <a:latin typeface="+mn-lt"/>
              <a:ea typeface="+mn-ea"/>
              <a:cs typeface="+mn-cs"/>
            </a:rPr>
            <a:t>町有施設整備基金を</a:t>
          </a:r>
          <a:r>
            <a:rPr kumimoji="1" lang="en-US" altLang="ja-JP" sz="1100">
              <a:solidFill>
                <a:schemeClr val="dk1"/>
              </a:solidFill>
              <a:effectLst/>
              <a:latin typeface="+mn-lt"/>
              <a:ea typeface="+mn-ea"/>
              <a:cs typeface="+mn-cs"/>
            </a:rPr>
            <a:t>700,000</a:t>
          </a:r>
          <a:r>
            <a:rPr kumimoji="1" lang="ja-JP" altLang="ja-JP" sz="1100">
              <a:solidFill>
                <a:schemeClr val="dk1"/>
              </a:solidFill>
              <a:effectLst/>
              <a:latin typeface="+mn-lt"/>
              <a:ea typeface="+mn-ea"/>
              <a:cs typeface="+mn-cs"/>
            </a:rPr>
            <a:t>千円ほど取崩</a:t>
          </a:r>
          <a:r>
            <a:rPr kumimoji="1" lang="ja-JP" altLang="en-US" sz="1100">
              <a:solidFill>
                <a:schemeClr val="dk1"/>
              </a:solidFill>
              <a:effectLst/>
              <a:latin typeface="+mn-lt"/>
              <a:ea typeface="+mn-ea"/>
              <a:cs typeface="+mn-cs"/>
            </a:rPr>
            <a:t>しを行った。</a:t>
          </a:r>
          <a:r>
            <a:rPr kumimoji="1" lang="ja-JP" altLang="ja-JP" sz="1100">
              <a:solidFill>
                <a:schemeClr val="dk1"/>
              </a:solidFill>
              <a:effectLst/>
              <a:latin typeface="+mn-lt"/>
              <a:ea typeface="+mn-ea"/>
              <a:cs typeface="+mn-cs"/>
            </a:rPr>
            <a:t>今後も公共施設の維持補修や更新整備が見込まれるため、計画的に積立てを行っていく。</a:t>
          </a:r>
          <a:endParaRPr lang="ja-JP" altLang="ja-JP" sz="1400">
            <a:effectLst/>
          </a:endParaRPr>
        </a:p>
        <a:p>
          <a:r>
            <a:rPr kumimoji="1" lang="ja-JP" altLang="ja-JP" sz="1100">
              <a:solidFill>
                <a:schemeClr val="dk1"/>
              </a:solidFill>
              <a:effectLst/>
              <a:latin typeface="+mn-lt"/>
              <a:ea typeface="+mn-ea"/>
              <a:cs typeface="+mn-cs"/>
            </a:rPr>
            <a:t>また、近年増加し本町の貴重な財源となっているふるさと納税寄附金については、歳出予算規模が大きくなるなかで政策的経費と経常経費へのバランスを考慮しながら</a:t>
          </a:r>
          <a:r>
            <a:rPr kumimoji="1" lang="ja-JP" altLang="en-US" sz="1100">
              <a:solidFill>
                <a:schemeClr val="dk1"/>
              </a:solidFill>
              <a:effectLst/>
              <a:latin typeface="+mn-lt"/>
              <a:ea typeface="+mn-ea"/>
              <a:cs typeface="+mn-cs"/>
            </a:rPr>
            <a:t>過度に依存しないよう</a:t>
          </a:r>
          <a:r>
            <a:rPr kumimoji="1" lang="ja-JP" altLang="ja-JP" sz="1100">
              <a:solidFill>
                <a:schemeClr val="dk1"/>
              </a:solidFill>
              <a:effectLst/>
              <a:latin typeface="+mn-lt"/>
              <a:ea typeface="+mn-ea"/>
              <a:cs typeface="+mn-cs"/>
            </a:rPr>
            <a:t>活用を図っていく。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町有施設整備基金については、新庁舎建設に活用。</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ふるさと納税寄附金基金については、当該年度分の寄附金を基金に積み立て、次年度以降に寄附者の指定する使途に応じた事業分野に充当していく。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ふるさと創生基金については、町の特性を生かしたまちづくりのため必要な事業の経費に充当する。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地域福祉基金については、運用益を高齢者等の福祉増進のため必要な事業の経費に充当する。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年熊本地震復興基金については、熊本地震からの復旧・復興</a:t>
          </a:r>
          <a:r>
            <a:rPr kumimoji="1" lang="ja-JP" altLang="en-US" sz="1100" b="0" i="0" baseline="0">
              <a:solidFill>
                <a:schemeClr val="dk1"/>
              </a:solidFill>
              <a:effectLst/>
              <a:latin typeface="+mn-lt"/>
              <a:ea typeface="+mn-ea"/>
              <a:cs typeface="+mn-cs"/>
            </a:rPr>
            <a:t>、防災事業</a:t>
          </a:r>
          <a:r>
            <a:rPr kumimoji="1" lang="ja-JP" altLang="ja-JP" sz="1100" b="0" i="0" baseline="0">
              <a:solidFill>
                <a:schemeClr val="dk1"/>
              </a:solidFill>
              <a:effectLst/>
              <a:latin typeface="+mn-lt"/>
              <a:ea typeface="+mn-ea"/>
              <a:cs typeface="+mn-cs"/>
            </a:rPr>
            <a:t>に活用する</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町有施設整備基金は純積立及び運用益で</a:t>
          </a:r>
          <a:r>
            <a:rPr kumimoji="1" lang="en-US" altLang="ja-JP" sz="1100">
              <a:solidFill>
                <a:schemeClr val="dk1"/>
              </a:solidFill>
              <a:effectLst/>
              <a:latin typeface="+mn-lt"/>
              <a:ea typeface="+mn-ea"/>
              <a:cs typeface="+mn-cs"/>
            </a:rPr>
            <a:t>205,229</a:t>
          </a:r>
          <a:r>
            <a:rPr kumimoji="1" lang="ja-JP" altLang="ja-JP" sz="1100">
              <a:solidFill>
                <a:schemeClr val="dk1"/>
              </a:solidFill>
              <a:effectLst/>
              <a:latin typeface="+mn-lt"/>
              <a:ea typeface="+mn-ea"/>
              <a:cs typeface="+mn-cs"/>
            </a:rPr>
            <a:t>千円を積立て、役場新庁舎建設事業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に充てるため</a:t>
          </a:r>
          <a:r>
            <a:rPr kumimoji="1" lang="en-US" altLang="ja-JP" sz="1100">
              <a:solidFill>
                <a:schemeClr val="dk1"/>
              </a:solidFill>
              <a:effectLst/>
              <a:latin typeface="+mn-lt"/>
              <a:ea typeface="+mn-ea"/>
              <a:cs typeface="+mn-cs"/>
            </a:rPr>
            <a:t>706,537</a:t>
          </a:r>
          <a:r>
            <a:rPr kumimoji="1" lang="ja-JP" altLang="ja-JP" sz="1100">
              <a:solidFill>
                <a:schemeClr val="dk1"/>
              </a:solidFill>
              <a:effectLst/>
              <a:latin typeface="+mn-lt"/>
              <a:ea typeface="+mn-ea"/>
              <a:cs typeface="+mn-cs"/>
            </a:rPr>
            <a:t>千円の取崩しを行った。</a:t>
          </a:r>
          <a:endParaRPr lang="ja-JP" altLang="ja-JP" sz="1400">
            <a:effectLst/>
          </a:endParaRPr>
        </a:p>
        <a:p>
          <a:r>
            <a:rPr kumimoji="1" lang="ja-JP" altLang="ja-JP" sz="1100">
              <a:solidFill>
                <a:schemeClr val="dk1"/>
              </a:solidFill>
              <a:effectLst/>
              <a:latin typeface="+mn-lt"/>
              <a:ea typeface="+mn-ea"/>
              <a:cs typeface="+mn-cs"/>
            </a:rPr>
            <a:t>ふるさと納税寄附金基金は、経費充当後の残額及び運用益で</a:t>
          </a:r>
          <a:r>
            <a:rPr kumimoji="1" lang="en-US" altLang="ja-JP" sz="1100">
              <a:solidFill>
                <a:schemeClr val="dk1"/>
              </a:solidFill>
              <a:effectLst/>
              <a:latin typeface="+mn-lt"/>
              <a:ea typeface="+mn-ea"/>
              <a:cs typeface="+mn-cs"/>
            </a:rPr>
            <a:t>357,724</a:t>
          </a:r>
          <a:r>
            <a:rPr kumimoji="1" lang="ja-JP" altLang="ja-JP" sz="1100">
              <a:solidFill>
                <a:schemeClr val="dk1"/>
              </a:solidFill>
              <a:effectLst/>
              <a:latin typeface="+mn-lt"/>
              <a:ea typeface="+mn-ea"/>
              <a:cs typeface="+mn-cs"/>
            </a:rPr>
            <a:t>千円を積立て、寄附者の希望する事業の財源として活用するため</a:t>
          </a:r>
          <a:r>
            <a:rPr kumimoji="1" lang="en-US" altLang="ja-JP" sz="1100">
              <a:solidFill>
                <a:schemeClr val="dk1"/>
              </a:solidFill>
              <a:effectLst/>
              <a:latin typeface="+mn-lt"/>
              <a:ea typeface="+mn-ea"/>
              <a:cs typeface="+mn-cs"/>
            </a:rPr>
            <a:t>277,440</a:t>
          </a:r>
          <a:r>
            <a:rPr kumimoji="1" lang="ja-JP" altLang="ja-JP" sz="1100">
              <a:solidFill>
                <a:schemeClr val="dk1"/>
              </a:solidFill>
              <a:effectLst/>
              <a:latin typeface="+mn-lt"/>
              <a:ea typeface="+mn-ea"/>
              <a:cs typeface="+mn-cs"/>
            </a:rPr>
            <a:t>千円の取崩しを行った。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新庁舎建設に向けて町有施設整備基金に積立てを行ってきたが、令和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年度までにそのほとんどを取崩すことになる。今後控えている公共施設の維持補修及び更新整備に対応するため、計画的に積立てを行っていく。</a:t>
          </a:r>
          <a:endParaRPr lang="ja-JP" altLang="ja-JP" sz="1400">
            <a:effectLst/>
          </a:endParaRPr>
        </a:p>
        <a:p>
          <a:r>
            <a:rPr kumimoji="1" lang="ja-JP" altLang="ja-JP" sz="1100">
              <a:solidFill>
                <a:schemeClr val="dk1"/>
              </a:solidFill>
              <a:effectLst/>
              <a:latin typeface="+mn-lt"/>
              <a:ea typeface="+mn-ea"/>
              <a:cs typeface="+mn-cs"/>
            </a:rPr>
            <a:t>また、近年の低金利情勢により果実運用型基金の運用益による充当事業の実施が困難な状況であるため、取崩型への転用を検討する。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決算剰余金処分で</a:t>
          </a:r>
          <a:r>
            <a:rPr kumimoji="1" lang="en-US" altLang="ja-JP" sz="1100">
              <a:solidFill>
                <a:schemeClr val="dk1"/>
              </a:solidFill>
              <a:effectLst/>
              <a:latin typeface="+mn-lt"/>
              <a:ea typeface="+mn-ea"/>
              <a:cs typeface="+mn-cs"/>
            </a:rPr>
            <a:t>150,000</a:t>
          </a:r>
          <a:r>
            <a:rPr kumimoji="1" lang="ja-JP" altLang="ja-JP" sz="1100">
              <a:solidFill>
                <a:schemeClr val="dk1"/>
              </a:solidFill>
              <a:effectLst/>
              <a:latin typeface="+mn-lt"/>
              <a:ea typeface="+mn-ea"/>
              <a:cs typeface="+mn-cs"/>
            </a:rPr>
            <a:t>千円、利子運用益で</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千円積立てを行い、年度末の現金不足に対応するため</a:t>
          </a:r>
          <a:r>
            <a:rPr kumimoji="1" lang="en-US" altLang="ja-JP" sz="1100">
              <a:solidFill>
                <a:schemeClr val="dk1"/>
              </a:solidFill>
              <a:effectLst/>
              <a:latin typeface="+mn-lt"/>
              <a:ea typeface="+mn-ea"/>
              <a:cs typeface="+mn-cs"/>
            </a:rPr>
            <a:t>200,000</a:t>
          </a:r>
          <a:r>
            <a:rPr kumimoji="1" lang="ja-JP" altLang="ja-JP" sz="1100">
              <a:solidFill>
                <a:schemeClr val="dk1"/>
              </a:solidFill>
              <a:effectLst/>
              <a:latin typeface="+mn-lt"/>
              <a:ea typeface="+mn-ea"/>
              <a:cs typeface="+mn-cs"/>
            </a:rPr>
            <a:t>千円の取崩しを行った。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これまで標準財政規模の</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％を目途に財政調整期基金の確保を行ってきたが、今後、頻発する災害や物価高騰等の経済事情の変動に対応できるよう財源確保に努める。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運用益</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千円の積立てを行い、熊本地震災害廃棄物処理に係る地方債償還に充当するため</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千円の取崩しを行った。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当面は、</a:t>
          </a:r>
          <a:r>
            <a:rPr kumimoji="1" lang="ja-JP" altLang="ja-JP" sz="1100" b="0" i="0" baseline="0">
              <a:solidFill>
                <a:schemeClr val="dk1"/>
              </a:solidFill>
              <a:effectLst/>
              <a:latin typeface="+mn-lt"/>
              <a:ea typeface="+mn-ea"/>
              <a:cs typeface="+mn-cs"/>
            </a:rPr>
            <a:t>熊本地震災害廃棄物処理に係る地方債償還に対し取崩す見込みだが、他の基金残高状況を見ながら取崩しを行っていく。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6032448</v>
      </c>
      <c r="BO4" s="371"/>
      <c r="BP4" s="371"/>
      <c r="BQ4" s="371"/>
      <c r="BR4" s="371"/>
      <c r="BS4" s="371"/>
      <c r="BT4" s="371"/>
      <c r="BU4" s="372"/>
      <c r="BV4" s="370">
        <v>5202462</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14.9</v>
      </c>
      <c r="CU4" s="377"/>
      <c r="CV4" s="377"/>
      <c r="CW4" s="377"/>
      <c r="CX4" s="377"/>
      <c r="CY4" s="377"/>
      <c r="CZ4" s="377"/>
      <c r="DA4" s="378"/>
      <c r="DB4" s="376">
        <v>12.3</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5584654</v>
      </c>
      <c r="BO5" s="408"/>
      <c r="BP5" s="408"/>
      <c r="BQ5" s="408"/>
      <c r="BR5" s="408"/>
      <c r="BS5" s="408"/>
      <c r="BT5" s="408"/>
      <c r="BU5" s="409"/>
      <c r="BV5" s="407">
        <v>4893899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92.5</v>
      </c>
      <c r="CU5" s="405"/>
      <c r="CV5" s="405"/>
      <c r="CW5" s="405"/>
      <c r="CX5" s="405"/>
      <c r="CY5" s="405"/>
      <c r="CZ5" s="405"/>
      <c r="DA5" s="406"/>
      <c r="DB5" s="404">
        <v>88.8</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447794</v>
      </c>
      <c r="BO6" s="408"/>
      <c r="BP6" s="408"/>
      <c r="BQ6" s="408"/>
      <c r="BR6" s="408"/>
      <c r="BS6" s="408"/>
      <c r="BT6" s="408"/>
      <c r="BU6" s="409"/>
      <c r="BV6" s="407">
        <v>308563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v>
      </c>
      <c r="CU6" s="445"/>
      <c r="CV6" s="445"/>
      <c r="CW6" s="445"/>
      <c r="CX6" s="445"/>
      <c r="CY6" s="445"/>
      <c r="CZ6" s="445"/>
      <c r="DA6" s="446"/>
      <c r="DB6" s="444">
        <v>89.7</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118397</v>
      </c>
      <c r="BO7" s="408"/>
      <c r="BP7" s="408"/>
      <c r="BQ7" s="408"/>
      <c r="BR7" s="408"/>
      <c r="BS7" s="408"/>
      <c r="BT7" s="408"/>
      <c r="BU7" s="409"/>
      <c r="BV7" s="407">
        <v>43829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2205956</v>
      </c>
      <c r="CU7" s="408"/>
      <c r="CV7" s="408"/>
      <c r="CW7" s="408"/>
      <c r="CX7" s="408"/>
      <c r="CY7" s="408"/>
      <c r="CZ7" s="408"/>
      <c r="DA7" s="409"/>
      <c r="DB7" s="407">
        <v>2157898</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329397</v>
      </c>
      <c r="BO8" s="408"/>
      <c r="BP8" s="408"/>
      <c r="BQ8" s="408"/>
      <c r="BR8" s="408"/>
      <c r="BS8" s="408"/>
      <c r="BT8" s="408"/>
      <c r="BU8" s="409"/>
      <c r="BV8" s="407">
        <v>264734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v>
      </c>
      <c r="CU8" s="448"/>
      <c r="CV8" s="448"/>
      <c r="CW8" s="448"/>
      <c r="CX8" s="448"/>
      <c r="CY8" s="448"/>
      <c r="CZ8" s="448"/>
      <c r="DA8" s="449"/>
      <c r="DB8" s="447">
        <v>0.3</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5045</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64663</v>
      </c>
      <c r="BO9" s="408"/>
      <c r="BP9" s="408"/>
      <c r="BQ9" s="408"/>
      <c r="BR9" s="408"/>
      <c r="BS9" s="408"/>
      <c r="BT9" s="408"/>
      <c r="BU9" s="409"/>
      <c r="BV9" s="407">
        <v>214068</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5.2</v>
      </c>
      <c r="CU9" s="405"/>
      <c r="CV9" s="405"/>
      <c r="CW9" s="405"/>
      <c r="CX9" s="405"/>
      <c r="CY9" s="405"/>
      <c r="CZ9" s="405"/>
      <c r="DA9" s="406"/>
      <c r="DB9" s="404">
        <v>5.5</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5265</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19</v>
      </c>
      <c r="BO10" s="408"/>
      <c r="BP10" s="408"/>
      <c r="BQ10" s="408"/>
      <c r="BR10" s="408"/>
      <c r="BS10" s="408"/>
      <c r="BT10" s="408"/>
      <c r="BU10" s="409"/>
      <c r="BV10" s="407">
        <v>18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c r="A12" s="181"/>
      <c r="B12" s="467" t="s">
        <v>122</v>
      </c>
      <c r="C12" s="468"/>
      <c r="D12" s="468"/>
      <c r="E12" s="468"/>
      <c r="F12" s="468"/>
      <c r="G12" s="468"/>
      <c r="H12" s="468"/>
      <c r="I12" s="468"/>
      <c r="J12" s="468"/>
      <c r="K12" s="469"/>
      <c r="L12" s="476" t="s">
        <v>123</v>
      </c>
      <c r="M12" s="477"/>
      <c r="N12" s="477"/>
      <c r="O12" s="477"/>
      <c r="P12" s="477"/>
      <c r="Q12" s="478"/>
      <c r="R12" s="479">
        <v>5191</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200000</v>
      </c>
      <c r="BO12" s="408"/>
      <c r="BP12" s="408"/>
      <c r="BQ12" s="408"/>
      <c r="BR12" s="408"/>
      <c r="BS12" s="408"/>
      <c r="BT12" s="408"/>
      <c r="BU12" s="409"/>
      <c r="BV12" s="407">
        <v>30000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129</v>
      </c>
      <c r="N13" s="499"/>
      <c r="O13" s="499"/>
      <c r="P13" s="499"/>
      <c r="Q13" s="500"/>
      <c r="R13" s="491">
        <v>5133</v>
      </c>
      <c r="S13" s="492"/>
      <c r="T13" s="492"/>
      <c r="U13" s="492"/>
      <c r="V13" s="493"/>
      <c r="W13" s="423" t="s">
        <v>130</v>
      </c>
      <c r="X13" s="424"/>
      <c r="Y13" s="424"/>
      <c r="Z13" s="424"/>
      <c r="AA13" s="424"/>
      <c r="AB13" s="414"/>
      <c r="AC13" s="458">
        <v>554</v>
      </c>
      <c r="AD13" s="459"/>
      <c r="AE13" s="459"/>
      <c r="AF13" s="459"/>
      <c r="AG13" s="501"/>
      <c r="AH13" s="458">
        <v>620</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-135318</v>
      </c>
      <c r="BO13" s="408"/>
      <c r="BP13" s="408"/>
      <c r="BQ13" s="408"/>
      <c r="BR13" s="408"/>
      <c r="BS13" s="408"/>
      <c r="BT13" s="408"/>
      <c r="BU13" s="409"/>
      <c r="BV13" s="407">
        <v>184086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6.1</v>
      </c>
      <c r="CU13" s="405"/>
      <c r="CV13" s="405"/>
      <c r="CW13" s="405"/>
      <c r="CX13" s="405"/>
      <c r="CY13" s="405"/>
      <c r="CZ13" s="405"/>
      <c r="DA13" s="406"/>
      <c r="DB13" s="404">
        <v>5.7</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5241</v>
      </c>
      <c r="S14" s="492"/>
      <c r="T14" s="492"/>
      <c r="U14" s="492"/>
      <c r="V14" s="493"/>
      <c r="W14" s="397"/>
      <c r="X14" s="398"/>
      <c r="Y14" s="398"/>
      <c r="Z14" s="398"/>
      <c r="AA14" s="398"/>
      <c r="AB14" s="387"/>
      <c r="AC14" s="494">
        <v>21.6</v>
      </c>
      <c r="AD14" s="495"/>
      <c r="AE14" s="495"/>
      <c r="AF14" s="495"/>
      <c r="AG14" s="496"/>
      <c r="AH14" s="494">
        <v>23.2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129</v>
      </c>
      <c r="N15" s="499"/>
      <c r="O15" s="499"/>
      <c r="P15" s="499"/>
      <c r="Q15" s="500"/>
      <c r="R15" s="491">
        <v>5191</v>
      </c>
      <c r="S15" s="492"/>
      <c r="T15" s="492"/>
      <c r="U15" s="492"/>
      <c r="V15" s="493"/>
      <c r="W15" s="423" t="s">
        <v>137</v>
      </c>
      <c r="X15" s="424"/>
      <c r="Y15" s="424"/>
      <c r="Z15" s="424"/>
      <c r="AA15" s="424"/>
      <c r="AB15" s="414"/>
      <c r="AC15" s="458">
        <v>605</v>
      </c>
      <c r="AD15" s="459"/>
      <c r="AE15" s="459"/>
      <c r="AF15" s="459"/>
      <c r="AG15" s="501"/>
      <c r="AH15" s="458">
        <v>627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623224</v>
      </c>
      <c r="BO15" s="371"/>
      <c r="BP15" s="371"/>
      <c r="BQ15" s="371"/>
      <c r="BR15" s="371"/>
      <c r="BS15" s="371"/>
      <c r="BT15" s="371"/>
      <c r="BU15" s="372"/>
      <c r="BV15" s="370">
        <v>610012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23.6</v>
      </c>
      <c r="AD16" s="495"/>
      <c r="AE16" s="495"/>
      <c r="AF16" s="495"/>
      <c r="AG16" s="496"/>
      <c r="AH16" s="494">
        <v>23.4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2036526</v>
      </c>
      <c r="BO16" s="408"/>
      <c r="BP16" s="408"/>
      <c r="BQ16" s="408"/>
      <c r="BR16" s="408"/>
      <c r="BS16" s="408"/>
      <c r="BT16" s="408"/>
      <c r="BU16" s="409"/>
      <c r="BV16" s="407">
        <v>1977543</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1410</v>
      </c>
      <c r="AD17" s="459"/>
      <c r="AE17" s="459"/>
      <c r="AF17" s="459"/>
      <c r="AG17" s="501"/>
      <c r="AH17" s="458">
        <v>1430</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781319</v>
      </c>
      <c r="BO17" s="408"/>
      <c r="BP17" s="408"/>
      <c r="BQ17" s="408"/>
      <c r="BR17" s="408"/>
      <c r="BS17" s="408"/>
      <c r="BT17" s="408"/>
      <c r="BU17" s="409"/>
      <c r="BV17" s="407">
        <v>768422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32" t="s">
        <v>147</v>
      </c>
      <c r="C18" s="450"/>
      <c r="D18" s="450"/>
      <c r="E18" s="533"/>
      <c r="F18" s="533"/>
      <c r="G18" s="533"/>
      <c r="H18" s="533"/>
      <c r="I18" s="533"/>
      <c r="J18" s="533"/>
      <c r="K18" s="533"/>
      <c r="L18" s="534">
        <v>24.33</v>
      </c>
      <c r="M18" s="534"/>
      <c r="N18" s="534"/>
      <c r="O18" s="534"/>
      <c r="P18" s="534"/>
      <c r="Q18" s="534"/>
      <c r="R18" s="535"/>
      <c r="S18" s="535"/>
      <c r="T18" s="535"/>
      <c r="U18" s="535"/>
      <c r="V18" s="536"/>
      <c r="W18" s="425"/>
      <c r="X18" s="426"/>
      <c r="Y18" s="426"/>
      <c r="Z18" s="426"/>
      <c r="AA18" s="426"/>
      <c r="AB18" s="417"/>
      <c r="AC18" s="537">
        <v>54.9</v>
      </c>
      <c r="AD18" s="538"/>
      <c r="AE18" s="538"/>
      <c r="AF18" s="538"/>
      <c r="AG18" s="539"/>
      <c r="AH18" s="537">
        <v>53.4</v>
      </c>
      <c r="AI18" s="538"/>
      <c r="AJ18" s="538"/>
      <c r="AK18" s="538"/>
      <c r="AL18" s="540"/>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2049955</v>
      </c>
      <c r="BO18" s="408"/>
      <c r="BP18" s="408"/>
      <c r="BQ18" s="408"/>
      <c r="BR18" s="408"/>
      <c r="BS18" s="408"/>
      <c r="BT18" s="408"/>
      <c r="BU18" s="409"/>
      <c r="BV18" s="407">
        <v>1933003</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32" t="s">
        <v>149</v>
      </c>
      <c r="C19" s="450"/>
      <c r="D19" s="450"/>
      <c r="E19" s="533"/>
      <c r="F19" s="533"/>
      <c r="G19" s="533"/>
      <c r="H19" s="533"/>
      <c r="I19" s="533"/>
      <c r="J19" s="533"/>
      <c r="K19" s="533"/>
      <c r="L19" s="541">
        <v>207</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4165431</v>
      </c>
      <c r="BO19" s="408"/>
      <c r="BP19" s="408"/>
      <c r="BQ19" s="408"/>
      <c r="BR19" s="408"/>
      <c r="BS19" s="408"/>
      <c r="BT19" s="408"/>
      <c r="BU19" s="409"/>
      <c r="BV19" s="407">
        <v>4149106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32" t="s">
        <v>151</v>
      </c>
      <c r="C20" s="450"/>
      <c r="D20" s="450"/>
      <c r="E20" s="533"/>
      <c r="F20" s="533"/>
      <c r="G20" s="533"/>
      <c r="H20" s="533"/>
      <c r="I20" s="533"/>
      <c r="J20" s="533"/>
      <c r="K20" s="533"/>
      <c r="L20" s="541">
        <v>1814</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23" t="s">
        <v>152</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2747426</v>
      </c>
      <c r="BO22" s="371"/>
      <c r="BP22" s="371"/>
      <c r="BQ22" s="371"/>
      <c r="BR22" s="371"/>
      <c r="BS22" s="371"/>
      <c r="BT22" s="371"/>
      <c r="BU22" s="372"/>
      <c r="BV22" s="370">
        <v>2734883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2543634</v>
      </c>
      <c r="BO23" s="408"/>
      <c r="BP23" s="408"/>
      <c r="BQ23" s="408"/>
      <c r="BR23" s="408"/>
      <c r="BS23" s="408"/>
      <c r="BT23" s="408"/>
      <c r="BU23" s="409"/>
      <c r="BV23" s="407">
        <v>2519739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7330</v>
      </c>
      <c r="R24" s="459"/>
      <c r="S24" s="459"/>
      <c r="T24" s="459"/>
      <c r="U24" s="459"/>
      <c r="V24" s="501"/>
      <c r="W24" s="553"/>
      <c r="X24" s="554"/>
      <c r="Y24" s="555"/>
      <c r="Z24" s="457" t="s">
        <v>162</v>
      </c>
      <c r="AA24" s="437"/>
      <c r="AB24" s="437"/>
      <c r="AC24" s="437"/>
      <c r="AD24" s="437"/>
      <c r="AE24" s="437"/>
      <c r="AF24" s="437"/>
      <c r="AG24" s="438"/>
      <c r="AH24" s="458">
        <v>66</v>
      </c>
      <c r="AI24" s="459"/>
      <c r="AJ24" s="459"/>
      <c r="AK24" s="459"/>
      <c r="AL24" s="501"/>
      <c r="AM24" s="458">
        <v>199386</v>
      </c>
      <c r="AN24" s="459"/>
      <c r="AO24" s="459"/>
      <c r="AP24" s="459"/>
      <c r="AQ24" s="459"/>
      <c r="AR24" s="501"/>
      <c r="AS24" s="458">
        <v>3021</v>
      </c>
      <c r="AT24" s="459"/>
      <c r="AU24" s="459"/>
      <c r="AV24" s="459"/>
      <c r="AW24" s="459"/>
      <c r="AX24" s="460"/>
      <c r="AY24" s="526" t="s">
        <v>163</v>
      </c>
      <c r="AZ24" s="527"/>
      <c r="BA24" s="527"/>
      <c r="BB24" s="527"/>
      <c r="BC24" s="527"/>
      <c r="BD24" s="527"/>
      <c r="BE24" s="527"/>
      <c r="BF24" s="527"/>
      <c r="BG24" s="527"/>
      <c r="BH24" s="527"/>
      <c r="BI24" s="527"/>
      <c r="BJ24" s="527"/>
      <c r="BK24" s="527"/>
      <c r="BL24" s="527"/>
      <c r="BM24" s="528"/>
      <c r="BN24" s="407">
        <v>1852679</v>
      </c>
      <c r="BO24" s="408"/>
      <c r="BP24" s="408"/>
      <c r="BQ24" s="408"/>
      <c r="BR24" s="408"/>
      <c r="BS24" s="408"/>
      <c r="BT24" s="408"/>
      <c r="BU24" s="409"/>
      <c r="BV24" s="407">
        <v>1679389</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5450</v>
      </c>
      <c r="R25" s="459"/>
      <c r="S25" s="459"/>
      <c r="T25" s="459"/>
      <c r="U25" s="459"/>
      <c r="V25" s="501"/>
      <c r="W25" s="553"/>
      <c r="X25" s="554"/>
      <c r="Y25" s="555"/>
      <c r="Z25" s="457" t="s">
        <v>165</v>
      </c>
      <c r="AA25" s="437"/>
      <c r="AB25" s="437"/>
      <c r="AC25" s="437"/>
      <c r="AD25" s="437"/>
      <c r="AE25" s="437"/>
      <c r="AF25" s="437"/>
      <c r="AG25" s="438"/>
      <c r="AH25" s="458" t="s">
        <v>121</v>
      </c>
      <c r="AI25" s="459"/>
      <c r="AJ25" s="459"/>
      <c r="AK25" s="459"/>
      <c r="AL25" s="501"/>
      <c r="AM25" s="458" t="s">
        <v>121</v>
      </c>
      <c r="AN25" s="459"/>
      <c r="AO25" s="459"/>
      <c r="AP25" s="459"/>
      <c r="AQ25" s="459"/>
      <c r="AR25" s="501"/>
      <c r="AS25" s="458" t="s">
        <v>121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1035787</v>
      </c>
      <c r="BO25" s="371"/>
      <c r="BP25" s="371"/>
      <c r="BQ25" s="371"/>
      <c r="BR25" s="371"/>
      <c r="BS25" s="371"/>
      <c r="BT25" s="371"/>
      <c r="BU25" s="372"/>
      <c r="BV25" s="370">
        <v>1066386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5080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3150</v>
      </c>
      <c r="R27" s="459"/>
      <c r="S27" s="459"/>
      <c r="T27" s="459"/>
      <c r="U27" s="459"/>
      <c r="V27" s="501"/>
      <c r="W27" s="553"/>
      <c r="X27" s="554"/>
      <c r="Y27" s="555"/>
      <c r="Z27" s="457" t="s">
        <v>171</v>
      </c>
      <c r="AA27" s="437"/>
      <c r="AB27" s="437"/>
      <c r="AC27" s="437"/>
      <c r="AD27" s="437"/>
      <c r="AE27" s="437"/>
      <c r="AF27" s="437"/>
      <c r="AG27" s="438"/>
      <c r="AH27" s="458" t="s">
        <v>121</v>
      </c>
      <c r="AI27" s="459"/>
      <c r="AJ27" s="459"/>
      <c r="AK27" s="459"/>
      <c r="AL27" s="501"/>
      <c r="AM27" s="458" t="s">
        <v>121</v>
      </c>
      <c r="AN27" s="459"/>
      <c r="AO27" s="459"/>
      <c r="AP27" s="459"/>
      <c r="AQ27" s="459"/>
      <c r="AR27" s="501"/>
      <c r="AS27" s="458" t="s">
        <v>121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9" t="s">
        <v>121</v>
      </c>
      <c r="BO27" s="530"/>
      <c r="BP27" s="530"/>
      <c r="BQ27" s="530"/>
      <c r="BR27" s="530"/>
      <c r="BS27" s="530"/>
      <c r="BT27" s="530"/>
      <c r="BU27" s="531"/>
      <c r="BV27" s="529" t="s">
        <v>121</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2600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466150</v>
      </c>
      <c r="BO28" s="371"/>
      <c r="BP28" s="371"/>
      <c r="BQ28" s="371"/>
      <c r="BR28" s="371"/>
      <c r="BS28" s="371"/>
      <c r="BT28" s="371"/>
      <c r="BU28" s="372"/>
      <c r="BV28" s="370">
        <v>516131</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8</v>
      </c>
      <c r="M29" s="459"/>
      <c r="N29" s="459"/>
      <c r="O29" s="459"/>
      <c r="P29" s="501"/>
      <c r="Q29" s="458">
        <v>2360</v>
      </c>
      <c r="R29" s="459"/>
      <c r="S29" s="459"/>
      <c r="T29" s="459"/>
      <c r="U29" s="459"/>
      <c r="V29" s="501"/>
      <c r="W29" s="556"/>
      <c r="X29" s="557"/>
      <c r="Y29" s="558"/>
      <c r="Z29" s="457" t="s">
        <v>177</v>
      </c>
      <c r="AA29" s="437"/>
      <c r="AB29" s="437"/>
      <c r="AC29" s="437"/>
      <c r="AD29" s="437"/>
      <c r="AE29" s="437"/>
      <c r="AF29" s="437"/>
      <c r="AG29" s="438"/>
      <c r="AH29" s="458">
        <v>66</v>
      </c>
      <c r="AI29" s="459"/>
      <c r="AJ29" s="459"/>
      <c r="AK29" s="459"/>
      <c r="AL29" s="501"/>
      <c r="AM29" s="458">
        <v>199386</v>
      </c>
      <c r="AN29" s="459"/>
      <c r="AO29" s="459"/>
      <c r="AP29" s="459"/>
      <c r="AQ29" s="459"/>
      <c r="AR29" s="501"/>
      <c r="AS29" s="458">
        <v>3021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372558</v>
      </c>
      <c r="BO29" s="408"/>
      <c r="BP29" s="408"/>
      <c r="BQ29" s="408"/>
      <c r="BR29" s="408"/>
      <c r="BS29" s="408"/>
      <c r="BT29" s="408"/>
      <c r="BU29" s="409"/>
      <c r="BV29" s="407">
        <v>371324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7">
        <v>95.8</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2253011</v>
      </c>
      <c r="BO30" s="530"/>
      <c r="BP30" s="530"/>
      <c r="BQ30" s="530"/>
      <c r="BR30" s="530"/>
      <c r="BS30" s="530"/>
      <c r="BT30" s="530"/>
      <c r="BU30" s="531"/>
      <c r="BV30" s="529">
        <v>2689351</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IF('各会計、関係団体の財政状況及び健全化判断比率'!B31="","",'各会計、関係団体の財政状況及び健全化判断比率'!B31)</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6</v>
      </c>
      <c r="BF35" s="597"/>
      <c r="BG35" s="598" t="str">
        <f>IF('各会計、関係団体の財政状況及び健全化判断比率'!B32="","",'各会計、関係団体の財政状況及び健全化判断比率'!B32)</f>
        <v>宅地開発特別会計</v>
      </c>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玉名市玉東町病院設立組合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有明広域行政事務組合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熊本県後期高齢者医療広域連合（一般会計）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熊本県後期高齢者医療広域連合（後期高齢者医療特別会計）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ZJe603n7+zc23Y5e/MRY2ikCtr7Brk6b6eTXG0zfXQGW3yNdAE/ar++/AfgWHHkaLL9RRijV4TENJF4IEJ7rGg==" saltValue="LvhW/YIpwPBdiTXCF+kh6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622366</v>
      </c>
      <c r="S5" s="613"/>
      <c r="T5" s="613"/>
      <c r="U5" s="613"/>
      <c r="V5" s="613"/>
      <c r="W5" s="613"/>
      <c r="X5" s="613"/>
      <c r="Y5" s="614"/>
      <c r="Z5" s="615">
        <v>10.3</v>
      </c>
      <c r="AA5" s="615"/>
      <c r="AB5" s="615"/>
      <c r="AC5" s="615"/>
      <c r="AD5" s="616">
        <v>622366</v>
      </c>
      <c r="AE5" s="616"/>
      <c r="AF5" s="616"/>
      <c r="AG5" s="616"/>
      <c r="AH5" s="616"/>
      <c r="AI5" s="616"/>
      <c r="AJ5" s="616"/>
      <c r="AK5" s="616"/>
      <c r="AL5" s="617">
        <v>28.2</v>
      </c>
      <c r="AM5" s="618"/>
      <c r="AN5" s="618"/>
      <c r="AO5" s="619"/>
      <c r="AP5" s="609" t="s">
        <v>216</v>
      </c>
      <c r="AQ5" s="610"/>
      <c r="AR5" s="610"/>
      <c r="AS5" s="610"/>
      <c r="AT5" s="610"/>
      <c r="AU5" s="610"/>
      <c r="AV5" s="610"/>
      <c r="AW5" s="610"/>
      <c r="AX5" s="610"/>
      <c r="AY5" s="610"/>
      <c r="AZ5" s="610"/>
      <c r="BA5" s="610"/>
      <c r="BB5" s="610"/>
      <c r="BC5" s="610"/>
      <c r="BD5" s="610"/>
      <c r="BE5" s="610"/>
      <c r="BF5" s="611"/>
      <c r="BG5" s="623">
        <v>622366</v>
      </c>
      <c r="BH5" s="624"/>
      <c r="BI5" s="624"/>
      <c r="BJ5" s="624"/>
      <c r="BK5" s="624"/>
      <c r="BL5" s="624"/>
      <c r="BM5" s="624"/>
      <c r="BN5" s="625"/>
      <c r="BO5" s="626">
        <v>100</v>
      </c>
      <c r="BP5" s="626"/>
      <c r="BQ5" s="626"/>
      <c r="BR5" s="626"/>
      <c r="BS5" s="627" t="s">
        <v>121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30151</v>
      </c>
      <c r="S6" s="624"/>
      <c r="T6" s="624"/>
      <c r="U6" s="624"/>
      <c r="V6" s="624"/>
      <c r="W6" s="624"/>
      <c r="X6" s="624"/>
      <c r="Y6" s="625"/>
      <c r="Z6" s="626">
        <v>0.5</v>
      </c>
      <c r="AA6" s="626"/>
      <c r="AB6" s="626"/>
      <c r="AC6" s="626"/>
      <c r="AD6" s="627">
        <v>30151</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622366</v>
      </c>
      <c r="BH6" s="624"/>
      <c r="BI6" s="624"/>
      <c r="BJ6" s="624"/>
      <c r="BK6" s="624"/>
      <c r="BL6" s="624"/>
      <c r="BM6" s="624"/>
      <c r="BN6" s="625"/>
      <c r="BO6" s="626">
        <v>100</v>
      </c>
      <c r="BP6" s="626"/>
      <c r="BQ6" s="626"/>
      <c r="BR6" s="626"/>
      <c r="BS6" s="627" t="s">
        <v>121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59965</v>
      </c>
      <c r="CS6" s="624"/>
      <c r="CT6" s="624"/>
      <c r="CU6" s="624"/>
      <c r="CV6" s="624"/>
      <c r="CW6" s="624"/>
      <c r="CX6" s="624"/>
      <c r="CY6" s="625"/>
      <c r="CZ6" s="617">
        <v>1.1000000000000001</v>
      </c>
      <c r="DA6" s="618"/>
      <c r="DB6" s="618"/>
      <c r="DC6" s="634"/>
      <c r="DD6" s="632" t="s">
        <v>121</v>
      </c>
      <c r="DE6" s="624"/>
      <c r="DF6" s="624"/>
      <c r="DG6" s="624"/>
      <c r="DH6" s="624"/>
      <c r="DI6" s="624"/>
      <c r="DJ6" s="624"/>
      <c r="DK6" s="624"/>
      <c r="DL6" s="624"/>
      <c r="DM6" s="624"/>
      <c r="DN6" s="624"/>
      <c r="DO6" s="624"/>
      <c r="DP6" s="625"/>
      <c r="DQ6" s="632">
        <v>59965</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98</v>
      </c>
      <c r="S7" s="624"/>
      <c r="T7" s="624"/>
      <c r="U7" s="624"/>
      <c r="V7" s="624"/>
      <c r="W7" s="624"/>
      <c r="X7" s="624"/>
      <c r="Y7" s="625"/>
      <c r="Z7" s="626">
        <v>0</v>
      </c>
      <c r="AA7" s="626"/>
      <c r="AB7" s="626"/>
      <c r="AC7" s="626"/>
      <c r="AD7" s="627">
        <v>98</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191115</v>
      </c>
      <c r="BH7" s="624"/>
      <c r="BI7" s="624"/>
      <c r="BJ7" s="624"/>
      <c r="BK7" s="624"/>
      <c r="BL7" s="624"/>
      <c r="BM7" s="624"/>
      <c r="BN7" s="625"/>
      <c r="BO7" s="626">
        <v>30.7</v>
      </c>
      <c r="BP7" s="626"/>
      <c r="BQ7" s="626"/>
      <c r="BR7" s="626"/>
      <c r="BS7" s="627" t="s">
        <v>121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2607990</v>
      </c>
      <c r="CS7" s="624"/>
      <c r="CT7" s="624"/>
      <c r="CU7" s="624"/>
      <c r="CV7" s="624"/>
      <c r="CW7" s="624"/>
      <c r="CX7" s="624"/>
      <c r="CY7" s="625"/>
      <c r="CZ7" s="626">
        <v>46.7</v>
      </c>
      <c r="DA7" s="626"/>
      <c r="DB7" s="626"/>
      <c r="DC7" s="626"/>
      <c r="DD7" s="632">
        <v>940429</v>
      </c>
      <c r="DE7" s="624"/>
      <c r="DF7" s="624"/>
      <c r="DG7" s="624"/>
      <c r="DH7" s="624"/>
      <c r="DI7" s="624"/>
      <c r="DJ7" s="624"/>
      <c r="DK7" s="624"/>
      <c r="DL7" s="624"/>
      <c r="DM7" s="624"/>
      <c r="DN7" s="624"/>
      <c r="DO7" s="624"/>
      <c r="DP7" s="625"/>
      <c r="DQ7" s="632">
        <v>1689004</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1513</v>
      </c>
      <c r="S8" s="624"/>
      <c r="T8" s="624"/>
      <c r="U8" s="624"/>
      <c r="V8" s="624"/>
      <c r="W8" s="624"/>
      <c r="X8" s="624"/>
      <c r="Y8" s="625"/>
      <c r="Z8" s="626">
        <v>0</v>
      </c>
      <c r="AA8" s="626"/>
      <c r="AB8" s="626"/>
      <c r="AC8" s="626"/>
      <c r="AD8" s="627">
        <v>1513</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8323</v>
      </c>
      <c r="BH8" s="624"/>
      <c r="BI8" s="624"/>
      <c r="BJ8" s="624"/>
      <c r="BK8" s="624"/>
      <c r="BL8" s="624"/>
      <c r="BM8" s="624"/>
      <c r="BN8" s="625"/>
      <c r="BO8" s="626">
        <v>1.3</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1119534</v>
      </c>
      <c r="CS8" s="624"/>
      <c r="CT8" s="624"/>
      <c r="CU8" s="624"/>
      <c r="CV8" s="624"/>
      <c r="CW8" s="624"/>
      <c r="CX8" s="624"/>
      <c r="CY8" s="625"/>
      <c r="CZ8" s="626">
        <v>20</v>
      </c>
      <c r="DA8" s="626"/>
      <c r="DB8" s="626"/>
      <c r="DC8" s="626"/>
      <c r="DD8" s="632">
        <v>242</v>
      </c>
      <c r="DE8" s="624"/>
      <c r="DF8" s="624"/>
      <c r="DG8" s="624"/>
      <c r="DH8" s="624"/>
      <c r="DI8" s="624"/>
      <c r="DJ8" s="624"/>
      <c r="DK8" s="624"/>
      <c r="DL8" s="624"/>
      <c r="DM8" s="624"/>
      <c r="DN8" s="624"/>
      <c r="DO8" s="624"/>
      <c r="DP8" s="625"/>
      <c r="DQ8" s="632">
        <v>638971</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1553</v>
      </c>
      <c r="S9" s="624"/>
      <c r="T9" s="624"/>
      <c r="U9" s="624"/>
      <c r="V9" s="624"/>
      <c r="W9" s="624"/>
      <c r="X9" s="624"/>
      <c r="Y9" s="625"/>
      <c r="Z9" s="626">
        <v>0</v>
      </c>
      <c r="AA9" s="626"/>
      <c r="AB9" s="626"/>
      <c r="AC9" s="626"/>
      <c r="AD9" s="627">
        <v>1553</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171937</v>
      </c>
      <c r="BH9" s="624"/>
      <c r="BI9" s="624"/>
      <c r="BJ9" s="624"/>
      <c r="BK9" s="624"/>
      <c r="BL9" s="624"/>
      <c r="BM9" s="624"/>
      <c r="BN9" s="625"/>
      <c r="BO9" s="626">
        <v>27.6</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449508</v>
      </c>
      <c r="CS9" s="624"/>
      <c r="CT9" s="624"/>
      <c r="CU9" s="624"/>
      <c r="CV9" s="624"/>
      <c r="CW9" s="624"/>
      <c r="CX9" s="624"/>
      <c r="CY9" s="625"/>
      <c r="CZ9" s="626">
        <v>8</v>
      </c>
      <c r="DA9" s="626"/>
      <c r="DB9" s="626"/>
      <c r="DC9" s="626"/>
      <c r="DD9" s="632">
        <v>24284</v>
      </c>
      <c r="DE9" s="624"/>
      <c r="DF9" s="624"/>
      <c r="DG9" s="624"/>
      <c r="DH9" s="624"/>
      <c r="DI9" s="624"/>
      <c r="DJ9" s="624"/>
      <c r="DK9" s="624"/>
      <c r="DL9" s="624"/>
      <c r="DM9" s="624"/>
      <c r="DN9" s="624"/>
      <c r="DO9" s="624"/>
      <c r="DP9" s="625"/>
      <c r="DQ9" s="632">
        <v>373848</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7620</v>
      </c>
      <c r="BH10" s="624"/>
      <c r="BI10" s="624"/>
      <c r="BJ10" s="624"/>
      <c r="BK10" s="624"/>
      <c r="BL10" s="624"/>
      <c r="BM10" s="624"/>
      <c r="BN10" s="625"/>
      <c r="BO10" s="626">
        <v>1.2</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121</v>
      </c>
      <c r="CS10" s="624"/>
      <c r="CT10" s="624"/>
      <c r="CU10" s="624"/>
      <c r="CV10" s="624"/>
      <c r="CW10" s="624"/>
      <c r="CX10" s="624"/>
      <c r="CY10" s="625"/>
      <c r="CZ10" s="626" t="s">
        <v>121</v>
      </c>
      <c r="DA10" s="626"/>
      <c r="DB10" s="626"/>
      <c r="DC10" s="626"/>
      <c r="DD10" s="632" t="s">
        <v>121</v>
      </c>
      <c r="DE10" s="624"/>
      <c r="DF10" s="624"/>
      <c r="DG10" s="624"/>
      <c r="DH10" s="624"/>
      <c r="DI10" s="624"/>
      <c r="DJ10" s="624"/>
      <c r="DK10" s="624"/>
      <c r="DL10" s="624"/>
      <c r="DM10" s="624"/>
      <c r="DN10" s="624"/>
      <c r="DO10" s="624"/>
      <c r="DP10" s="625"/>
      <c r="DQ10" s="632" t="s">
        <v>121</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112761</v>
      </c>
      <c r="S11" s="624"/>
      <c r="T11" s="624"/>
      <c r="U11" s="624"/>
      <c r="V11" s="624"/>
      <c r="W11" s="624"/>
      <c r="X11" s="624"/>
      <c r="Y11" s="625"/>
      <c r="Z11" s="628">
        <v>1.9</v>
      </c>
      <c r="AA11" s="629"/>
      <c r="AB11" s="629"/>
      <c r="AC11" s="635"/>
      <c r="AD11" s="632">
        <v>112761</v>
      </c>
      <c r="AE11" s="624"/>
      <c r="AF11" s="624"/>
      <c r="AG11" s="624"/>
      <c r="AH11" s="624"/>
      <c r="AI11" s="624"/>
      <c r="AJ11" s="624"/>
      <c r="AK11" s="625"/>
      <c r="AL11" s="628">
        <v>5.0999999999999996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3235</v>
      </c>
      <c r="BH11" s="624"/>
      <c r="BI11" s="624"/>
      <c r="BJ11" s="624"/>
      <c r="BK11" s="624"/>
      <c r="BL11" s="624"/>
      <c r="BM11" s="624"/>
      <c r="BN11" s="625"/>
      <c r="BO11" s="626">
        <v>0.5</v>
      </c>
      <c r="BP11" s="626"/>
      <c r="BQ11" s="626"/>
      <c r="BR11" s="626"/>
      <c r="BS11" s="627" t="s">
        <v>121</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89680</v>
      </c>
      <c r="CS11" s="624"/>
      <c r="CT11" s="624"/>
      <c r="CU11" s="624"/>
      <c r="CV11" s="624"/>
      <c r="CW11" s="624"/>
      <c r="CX11" s="624"/>
      <c r="CY11" s="625"/>
      <c r="CZ11" s="626">
        <v>1.6</v>
      </c>
      <c r="DA11" s="626"/>
      <c r="DB11" s="626"/>
      <c r="DC11" s="626"/>
      <c r="DD11" s="632">
        <v>9553</v>
      </c>
      <c r="DE11" s="624"/>
      <c r="DF11" s="624"/>
      <c r="DG11" s="624"/>
      <c r="DH11" s="624"/>
      <c r="DI11" s="624"/>
      <c r="DJ11" s="624"/>
      <c r="DK11" s="624"/>
      <c r="DL11" s="624"/>
      <c r="DM11" s="624"/>
      <c r="DN11" s="624"/>
      <c r="DO11" s="624"/>
      <c r="DP11" s="625"/>
      <c r="DQ11" s="632">
        <v>64826</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375508</v>
      </c>
      <c r="BH12" s="624"/>
      <c r="BI12" s="624"/>
      <c r="BJ12" s="624"/>
      <c r="BK12" s="624"/>
      <c r="BL12" s="624"/>
      <c r="BM12" s="624"/>
      <c r="BN12" s="625"/>
      <c r="BO12" s="626">
        <v>60.3</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59916</v>
      </c>
      <c r="CS12" s="624"/>
      <c r="CT12" s="624"/>
      <c r="CU12" s="624"/>
      <c r="CV12" s="624"/>
      <c r="CW12" s="624"/>
      <c r="CX12" s="624"/>
      <c r="CY12" s="625"/>
      <c r="CZ12" s="626">
        <v>1.1000000000000001</v>
      </c>
      <c r="DA12" s="626"/>
      <c r="DB12" s="626"/>
      <c r="DC12" s="626"/>
      <c r="DD12" s="632" t="s">
        <v>121</v>
      </c>
      <c r="DE12" s="624"/>
      <c r="DF12" s="624"/>
      <c r="DG12" s="624"/>
      <c r="DH12" s="624"/>
      <c r="DI12" s="624"/>
      <c r="DJ12" s="624"/>
      <c r="DK12" s="624"/>
      <c r="DL12" s="624"/>
      <c r="DM12" s="624"/>
      <c r="DN12" s="624"/>
      <c r="DO12" s="624"/>
      <c r="DP12" s="625"/>
      <c r="DQ12" s="632">
        <v>59665</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375323</v>
      </c>
      <c r="BH13" s="624"/>
      <c r="BI13" s="624"/>
      <c r="BJ13" s="624"/>
      <c r="BK13" s="624"/>
      <c r="BL13" s="624"/>
      <c r="BM13" s="624"/>
      <c r="BN13" s="625"/>
      <c r="BO13" s="626">
        <v>60.3</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399996</v>
      </c>
      <c r="CS13" s="624"/>
      <c r="CT13" s="624"/>
      <c r="CU13" s="624"/>
      <c r="CV13" s="624"/>
      <c r="CW13" s="624"/>
      <c r="CX13" s="624"/>
      <c r="CY13" s="625"/>
      <c r="CZ13" s="626">
        <v>7.2</v>
      </c>
      <c r="DA13" s="626"/>
      <c r="DB13" s="626"/>
      <c r="DC13" s="626"/>
      <c r="DD13" s="632">
        <v>308852</v>
      </c>
      <c r="DE13" s="624"/>
      <c r="DF13" s="624"/>
      <c r="DG13" s="624"/>
      <c r="DH13" s="624"/>
      <c r="DI13" s="624"/>
      <c r="DJ13" s="624"/>
      <c r="DK13" s="624"/>
      <c r="DL13" s="624"/>
      <c r="DM13" s="624"/>
      <c r="DN13" s="624"/>
      <c r="DO13" s="624"/>
      <c r="DP13" s="625"/>
      <c r="DQ13" s="632">
        <v>142857</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187</v>
      </c>
      <c r="S14" s="624"/>
      <c r="T14" s="624"/>
      <c r="U14" s="624"/>
      <c r="V14" s="624"/>
      <c r="W14" s="624"/>
      <c r="X14" s="624"/>
      <c r="Y14" s="625"/>
      <c r="Z14" s="626">
        <v>0</v>
      </c>
      <c r="AA14" s="626"/>
      <c r="AB14" s="626"/>
      <c r="AC14" s="626"/>
      <c r="AD14" s="627">
        <v>187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24966</v>
      </c>
      <c r="BH14" s="624"/>
      <c r="BI14" s="624"/>
      <c r="BJ14" s="624"/>
      <c r="BK14" s="624"/>
      <c r="BL14" s="624"/>
      <c r="BM14" s="624"/>
      <c r="BN14" s="625"/>
      <c r="BO14" s="626">
        <v>4</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178749</v>
      </c>
      <c r="CS14" s="624"/>
      <c r="CT14" s="624"/>
      <c r="CU14" s="624"/>
      <c r="CV14" s="624"/>
      <c r="CW14" s="624"/>
      <c r="CX14" s="624"/>
      <c r="CY14" s="625"/>
      <c r="CZ14" s="626">
        <v>3.2</v>
      </c>
      <c r="DA14" s="626"/>
      <c r="DB14" s="626"/>
      <c r="DC14" s="626"/>
      <c r="DD14" s="632">
        <v>11599</v>
      </c>
      <c r="DE14" s="624"/>
      <c r="DF14" s="624"/>
      <c r="DG14" s="624"/>
      <c r="DH14" s="624"/>
      <c r="DI14" s="624"/>
      <c r="DJ14" s="624"/>
      <c r="DK14" s="624"/>
      <c r="DL14" s="624"/>
      <c r="DM14" s="624"/>
      <c r="DN14" s="624"/>
      <c r="DO14" s="624"/>
      <c r="DP14" s="625"/>
      <c r="DQ14" s="632">
        <v>175275</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30777</v>
      </c>
      <c r="BH15" s="624"/>
      <c r="BI15" s="624"/>
      <c r="BJ15" s="624"/>
      <c r="BK15" s="624"/>
      <c r="BL15" s="624"/>
      <c r="BM15" s="624"/>
      <c r="BN15" s="625"/>
      <c r="BO15" s="626">
        <v>4.9000000000000004</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357458</v>
      </c>
      <c r="CS15" s="624"/>
      <c r="CT15" s="624"/>
      <c r="CU15" s="624"/>
      <c r="CV15" s="624"/>
      <c r="CW15" s="624"/>
      <c r="CX15" s="624"/>
      <c r="CY15" s="625"/>
      <c r="CZ15" s="626">
        <v>6.4</v>
      </c>
      <c r="DA15" s="626"/>
      <c r="DB15" s="626"/>
      <c r="DC15" s="626"/>
      <c r="DD15" s="632">
        <v>92672</v>
      </c>
      <c r="DE15" s="624"/>
      <c r="DF15" s="624"/>
      <c r="DG15" s="624"/>
      <c r="DH15" s="624"/>
      <c r="DI15" s="624"/>
      <c r="DJ15" s="624"/>
      <c r="DK15" s="624"/>
      <c r="DL15" s="624"/>
      <c r="DM15" s="624"/>
      <c r="DN15" s="624"/>
      <c r="DO15" s="624"/>
      <c r="DP15" s="625"/>
      <c r="DQ15" s="632">
        <v>283989</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3110</v>
      </c>
      <c r="S16" s="624"/>
      <c r="T16" s="624"/>
      <c r="U16" s="624"/>
      <c r="V16" s="624"/>
      <c r="W16" s="624"/>
      <c r="X16" s="624"/>
      <c r="Y16" s="625"/>
      <c r="Z16" s="626">
        <v>0.1</v>
      </c>
      <c r="AA16" s="626"/>
      <c r="AB16" s="626"/>
      <c r="AC16" s="626"/>
      <c r="AD16" s="627">
        <v>3110</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36548</v>
      </c>
      <c r="CS16" s="624"/>
      <c r="CT16" s="624"/>
      <c r="CU16" s="624"/>
      <c r="CV16" s="624"/>
      <c r="CW16" s="624"/>
      <c r="CX16" s="624"/>
      <c r="CY16" s="625"/>
      <c r="CZ16" s="626">
        <v>0.7</v>
      </c>
      <c r="DA16" s="626"/>
      <c r="DB16" s="626"/>
      <c r="DC16" s="626"/>
      <c r="DD16" s="632" t="s">
        <v>121</v>
      </c>
      <c r="DE16" s="624"/>
      <c r="DF16" s="624"/>
      <c r="DG16" s="624"/>
      <c r="DH16" s="624"/>
      <c r="DI16" s="624"/>
      <c r="DJ16" s="624"/>
      <c r="DK16" s="624"/>
      <c r="DL16" s="624"/>
      <c r="DM16" s="624"/>
      <c r="DN16" s="624"/>
      <c r="DO16" s="624"/>
      <c r="DP16" s="625"/>
      <c r="DQ16" s="632">
        <v>12240</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5307</v>
      </c>
      <c r="S17" s="624"/>
      <c r="T17" s="624"/>
      <c r="U17" s="624"/>
      <c r="V17" s="624"/>
      <c r="W17" s="624"/>
      <c r="X17" s="624"/>
      <c r="Y17" s="625"/>
      <c r="Z17" s="626">
        <v>0.1</v>
      </c>
      <c r="AA17" s="626"/>
      <c r="AB17" s="626"/>
      <c r="AC17" s="626"/>
      <c r="AD17" s="627">
        <v>5307</v>
      </c>
      <c r="AE17" s="627"/>
      <c r="AF17" s="627"/>
      <c r="AG17" s="627"/>
      <c r="AH17" s="627"/>
      <c r="AI17" s="627"/>
      <c r="AJ17" s="627"/>
      <c r="AK17" s="627"/>
      <c r="AL17" s="628">
        <v>0.2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225310</v>
      </c>
      <c r="CS17" s="624"/>
      <c r="CT17" s="624"/>
      <c r="CU17" s="624"/>
      <c r="CV17" s="624"/>
      <c r="CW17" s="624"/>
      <c r="CX17" s="624"/>
      <c r="CY17" s="625"/>
      <c r="CZ17" s="626">
        <v>4</v>
      </c>
      <c r="DA17" s="626"/>
      <c r="DB17" s="626"/>
      <c r="DC17" s="626"/>
      <c r="DD17" s="632" t="s">
        <v>121</v>
      </c>
      <c r="DE17" s="624"/>
      <c r="DF17" s="624"/>
      <c r="DG17" s="624"/>
      <c r="DH17" s="624"/>
      <c r="DI17" s="624"/>
      <c r="DJ17" s="624"/>
      <c r="DK17" s="624"/>
      <c r="DL17" s="624"/>
      <c r="DM17" s="624"/>
      <c r="DN17" s="624"/>
      <c r="DO17" s="624"/>
      <c r="DP17" s="625"/>
      <c r="DQ17" s="632">
        <v>216997</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5407</v>
      </c>
      <c r="S18" s="624"/>
      <c r="T18" s="624"/>
      <c r="U18" s="624"/>
      <c r="V18" s="624"/>
      <c r="W18" s="624"/>
      <c r="X18" s="624"/>
      <c r="Y18" s="625"/>
      <c r="Z18" s="626">
        <v>0.1</v>
      </c>
      <c r="AA18" s="626"/>
      <c r="AB18" s="626"/>
      <c r="AC18" s="626"/>
      <c r="AD18" s="627">
        <v>5407</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5407</v>
      </c>
      <c r="S19" s="624"/>
      <c r="T19" s="624"/>
      <c r="U19" s="624"/>
      <c r="V19" s="624"/>
      <c r="W19" s="624"/>
      <c r="X19" s="624"/>
      <c r="Y19" s="625"/>
      <c r="Z19" s="626">
        <v>0.1</v>
      </c>
      <c r="AA19" s="626"/>
      <c r="AB19" s="626"/>
      <c r="AC19" s="626"/>
      <c r="AD19" s="627">
        <v>5407</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t="s">
        <v>121</v>
      </c>
      <c r="BH19" s="624"/>
      <c r="BI19" s="624"/>
      <c r="BJ19" s="624"/>
      <c r="BK19" s="624"/>
      <c r="BL19" s="624"/>
      <c r="BM19" s="624"/>
      <c r="BN19" s="625"/>
      <c r="BO19" s="626" t="s">
        <v>121</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t="s">
        <v>121</v>
      </c>
      <c r="S20" s="624"/>
      <c r="T20" s="624"/>
      <c r="U20" s="624"/>
      <c r="V20" s="624"/>
      <c r="W20" s="624"/>
      <c r="X20" s="624"/>
      <c r="Y20" s="625"/>
      <c r="Z20" s="626" t="s">
        <v>121</v>
      </c>
      <c r="AA20" s="626"/>
      <c r="AB20" s="626"/>
      <c r="AC20" s="626"/>
      <c r="AD20" s="627" t="s">
        <v>121</v>
      </c>
      <c r="AE20" s="627"/>
      <c r="AF20" s="627"/>
      <c r="AG20" s="627"/>
      <c r="AH20" s="627"/>
      <c r="AI20" s="627"/>
      <c r="AJ20" s="627"/>
      <c r="AK20" s="627"/>
      <c r="AL20" s="628" t="s">
        <v>121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t="s">
        <v>121</v>
      </c>
      <c r="BH20" s="624"/>
      <c r="BI20" s="624"/>
      <c r="BJ20" s="624"/>
      <c r="BK20" s="624"/>
      <c r="BL20" s="624"/>
      <c r="BM20" s="624"/>
      <c r="BN20" s="625"/>
      <c r="BO20" s="626" t="s">
        <v>121</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5584654</v>
      </c>
      <c r="CS20" s="624"/>
      <c r="CT20" s="624"/>
      <c r="CU20" s="624"/>
      <c r="CV20" s="624"/>
      <c r="CW20" s="624"/>
      <c r="CX20" s="624"/>
      <c r="CY20" s="625"/>
      <c r="CZ20" s="626">
        <v>100</v>
      </c>
      <c r="DA20" s="626"/>
      <c r="DB20" s="626"/>
      <c r="DC20" s="626"/>
      <c r="DD20" s="632">
        <v>1387631</v>
      </c>
      <c r="DE20" s="624"/>
      <c r="DF20" s="624"/>
      <c r="DG20" s="624"/>
      <c r="DH20" s="624"/>
      <c r="DI20" s="624"/>
      <c r="DJ20" s="624"/>
      <c r="DK20" s="624"/>
      <c r="DL20" s="624"/>
      <c r="DM20" s="624"/>
      <c r="DN20" s="624"/>
      <c r="DO20" s="624"/>
      <c r="DP20" s="625"/>
      <c r="DQ20" s="632">
        <v>3717637</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1583640</v>
      </c>
      <c r="S21" s="624"/>
      <c r="T21" s="624"/>
      <c r="U21" s="624"/>
      <c r="V21" s="624"/>
      <c r="W21" s="624"/>
      <c r="X21" s="624"/>
      <c r="Y21" s="625"/>
      <c r="Z21" s="626">
        <v>26.3</v>
      </c>
      <c r="AA21" s="626"/>
      <c r="AB21" s="626"/>
      <c r="AC21" s="626"/>
      <c r="AD21" s="627">
        <v>1414033</v>
      </c>
      <c r="AE21" s="627"/>
      <c r="AF21" s="627"/>
      <c r="AG21" s="627"/>
      <c r="AH21" s="627"/>
      <c r="AI21" s="627"/>
      <c r="AJ21" s="627"/>
      <c r="AK21" s="627"/>
      <c r="AL21" s="628">
        <v>64.099999999999994</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1414033</v>
      </c>
      <c r="S22" s="624"/>
      <c r="T22" s="624"/>
      <c r="U22" s="624"/>
      <c r="V22" s="624"/>
      <c r="W22" s="624"/>
      <c r="X22" s="624"/>
      <c r="Y22" s="625"/>
      <c r="Z22" s="626">
        <v>23.4</v>
      </c>
      <c r="AA22" s="626"/>
      <c r="AB22" s="626"/>
      <c r="AC22" s="626"/>
      <c r="AD22" s="627">
        <v>1414033</v>
      </c>
      <c r="AE22" s="627"/>
      <c r="AF22" s="627"/>
      <c r="AG22" s="627"/>
      <c r="AH22" s="627"/>
      <c r="AI22" s="627"/>
      <c r="AJ22" s="627"/>
      <c r="AK22" s="627"/>
      <c r="AL22" s="628">
        <v>64.099999999999994</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169607</v>
      </c>
      <c r="S23" s="624"/>
      <c r="T23" s="624"/>
      <c r="U23" s="624"/>
      <c r="V23" s="624"/>
      <c r="W23" s="624"/>
      <c r="X23" s="624"/>
      <c r="Y23" s="625"/>
      <c r="Z23" s="626">
        <v>2.8</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121</v>
      </c>
      <c r="BH23" s="624"/>
      <c r="BI23" s="624"/>
      <c r="BJ23" s="624"/>
      <c r="BK23" s="624"/>
      <c r="BL23" s="624"/>
      <c r="BM23" s="624"/>
      <c r="BN23" s="625"/>
      <c r="BO23" s="626" t="s">
        <v>121</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1526796</v>
      </c>
      <c r="CS24" s="613"/>
      <c r="CT24" s="613"/>
      <c r="CU24" s="613"/>
      <c r="CV24" s="613"/>
      <c r="CW24" s="613"/>
      <c r="CX24" s="613"/>
      <c r="CY24" s="614"/>
      <c r="CZ24" s="617">
        <v>27.3</v>
      </c>
      <c r="DA24" s="618"/>
      <c r="DB24" s="618"/>
      <c r="DC24" s="634"/>
      <c r="DD24" s="657">
        <v>1041960</v>
      </c>
      <c r="DE24" s="613"/>
      <c r="DF24" s="613"/>
      <c r="DG24" s="613"/>
      <c r="DH24" s="613"/>
      <c r="DI24" s="613"/>
      <c r="DJ24" s="613"/>
      <c r="DK24" s="614"/>
      <c r="DL24" s="657">
        <v>947654</v>
      </c>
      <c r="DM24" s="613"/>
      <c r="DN24" s="613"/>
      <c r="DO24" s="613"/>
      <c r="DP24" s="613"/>
      <c r="DQ24" s="613"/>
      <c r="DR24" s="613"/>
      <c r="DS24" s="613"/>
      <c r="DT24" s="613"/>
      <c r="DU24" s="613"/>
      <c r="DV24" s="614"/>
      <c r="DW24" s="617">
        <v>42.8</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2366093</v>
      </c>
      <c r="S25" s="624"/>
      <c r="T25" s="624"/>
      <c r="U25" s="624"/>
      <c r="V25" s="624"/>
      <c r="W25" s="624"/>
      <c r="X25" s="624"/>
      <c r="Y25" s="625"/>
      <c r="Z25" s="626">
        <v>39.200000000000003</v>
      </c>
      <c r="AA25" s="626"/>
      <c r="AB25" s="626"/>
      <c r="AC25" s="626"/>
      <c r="AD25" s="627">
        <v>2196486</v>
      </c>
      <c r="AE25" s="627"/>
      <c r="AF25" s="627"/>
      <c r="AG25" s="627"/>
      <c r="AH25" s="627"/>
      <c r="AI25" s="627"/>
      <c r="AJ25" s="627"/>
      <c r="AK25" s="627"/>
      <c r="AL25" s="628">
        <v>99.6</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627965</v>
      </c>
      <c r="CS25" s="653"/>
      <c r="CT25" s="653"/>
      <c r="CU25" s="653"/>
      <c r="CV25" s="653"/>
      <c r="CW25" s="653"/>
      <c r="CX25" s="653"/>
      <c r="CY25" s="654"/>
      <c r="CZ25" s="628">
        <v>11.2</v>
      </c>
      <c r="DA25" s="655"/>
      <c r="DB25" s="655"/>
      <c r="DC25" s="658"/>
      <c r="DD25" s="632">
        <v>562183</v>
      </c>
      <c r="DE25" s="653"/>
      <c r="DF25" s="653"/>
      <c r="DG25" s="653"/>
      <c r="DH25" s="653"/>
      <c r="DI25" s="653"/>
      <c r="DJ25" s="653"/>
      <c r="DK25" s="654"/>
      <c r="DL25" s="632">
        <v>546677</v>
      </c>
      <c r="DM25" s="653"/>
      <c r="DN25" s="653"/>
      <c r="DO25" s="653"/>
      <c r="DP25" s="653"/>
      <c r="DQ25" s="653"/>
      <c r="DR25" s="653"/>
      <c r="DS25" s="653"/>
      <c r="DT25" s="653"/>
      <c r="DU25" s="653"/>
      <c r="DV25" s="654"/>
      <c r="DW25" s="628">
        <v>24.7</v>
      </c>
      <c r="DX25" s="655"/>
      <c r="DY25" s="655"/>
      <c r="DZ25" s="655"/>
      <c r="EA25" s="655"/>
      <c r="EB25" s="655"/>
      <c r="EC25" s="656"/>
    </row>
    <row r="26" spans="2:133" ht="11.25" customHeight="1">
      <c r="B26" s="620" t="s">
        <v>283</v>
      </c>
      <c r="C26" s="621"/>
      <c r="D26" s="621"/>
      <c r="E26" s="621"/>
      <c r="F26" s="621"/>
      <c r="G26" s="621"/>
      <c r="H26" s="621"/>
      <c r="I26" s="621"/>
      <c r="J26" s="621"/>
      <c r="K26" s="621"/>
      <c r="L26" s="621"/>
      <c r="M26" s="621"/>
      <c r="N26" s="621"/>
      <c r="O26" s="621"/>
      <c r="P26" s="621"/>
      <c r="Q26" s="622"/>
      <c r="R26" s="623">
        <v>506</v>
      </c>
      <c r="S26" s="624"/>
      <c r="T26" s="624"/>
      <c r="U26" s="624"/>
      <c r="V26" s="624"/>
      <c r="W26" s="624"/>
      <c r="X26" s="624"/>
      <c r="Y26" s="625"/>
      <c r="Z26" s="626">
        <v>0</v>
      </c>
      <c r="AA26" s="626"/>
      <c r="AB26" s="626"/>
      <c r="AC26" s="626"/>
      <c r="AD26" s="627">
        <v>506</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341416</v>
      </c>
      <c r="CS26" s="624"/>
      <c r="CT26" s="624"/>
      <c r="CU26" s="624"/>
      <c r="CV26" s="624"/>
      <c r="CW26" s="624"/>
      <c r="CX26" s="624"/>
      <c r="CY26" s="625"/>
      <c r="CZ26" s="628">
        <v>6.1</v>
      </c>
      <c r="DA26" s="655"/>
      <c r="DB26" s="655"/>
      <c r="DC26" s="658"/>
      <c r="DD26" s="632">
        <v>309099</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5"/>
      <c r="DY26" s="655"/>
      <c r="DZ26" s="655"/>
      <c r="EA26" s="655"/>
      <c r="EB26" s="655"/>
      <c r="EC26" s="656"/>
    </row>
    <row r="27" spans="2:133" ht="11.25" customHeight="1">
      <c r="B27" s="620" t="s">
        <v>286</v>
      </c>
      <c r="C27" s="621"/>
      <c r="D27" s="621"/>
      <c r="E27" s="621"/>
      <c r="F27" s="621"/>
      <c r="G27" s="621"/>
      <c r="H27" s="621"/>
      <c r="I27" s="621"/>
      <c r="J27" s="621"/>
      <c r="K27" s="621"/>
      <c r="L27" s="621"/>
      <c r="M27" s="621"/>
      <c r="N27" s="621"/>
      <c r="O27" s="621"/>
      <c r="P27" s="621"/>
      <c r="Q27" s="622"/>
      <c r="R27" s="623">
        <v>14318</v>
      </c>
      <c r="S27" s="624"/>
      <c r="T27" s="624"/>
      <c r="U27" s="624"/>
      <c r="V27" s="624"/>
      <c r="W27" s="624"/>
      <c r="X27" s="624"/>
      <c r="Y27" s="625"/>
      <c r="Z27" s="626">
        <v>0.2</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622366</v>
      </c>
      <c r="BH27" s="624"/>
      <c r="BI27" s="624"/>
      <c r="BJ27" s="624"/>
      <c r="BK27" s="624"/>
      <c r="BL27" s="624"/>
      <c r="BM27" s="624"/>
      <c r="BN27" s="625"/>
      <c r="BO27" s="626">
        <v>100</v>
      </c>
      <c r="BP27" s="626"/>
      <c r="BQ27" s="626"/>
      <c r="BR27" s="626"/>
      <c r="BS27" s="627" t="s">
        <v>121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673521</v>
      </c>
      <c r="CS27" s="653"/>
      <c r="CT27" s="653"/>
      <c r="CU27" s="653"/>
      <c r="CV27" s="653"/>
      <c r="CW27" s="653"/>
      <c r="CX27" s="653"/>
      <c r="CY27" s="654"/>
      <c r="CZ27" s="628">
        <v>12.1</v>
      </c>
      <c r="DA27" s="655"/>
      <c r="DB27" s="655"/>
      <c r="DC27" s="658"/>
      <c r="DD27" s="632">
        <v>262780</v>
      </c>
      <c r="DE27" s="653"/>
      <c r="DF27" s="653"/>
      <c r="DG27" s="653"/>
      <c r="DH27" s="653"/>
      <c r="DI27" s="653"/>
      <c r="DJ27" s="653"/>
      <c r="DK27" s="654"/>
      <c r="DL27" s="632">
        <v>183980</v>
      </c>
      <c r="DM27" s="653"/>
      <c r="DN27" s="653"/>
      <c r="DO27" s="653"/>
      <c r="DP27" s="653"/>
      <c r="DQ27" s="653"/>
      <c r="DR27" s="653"/>
      <c r="DS27" s="653"/>
      <c r="DT27" s="653"/>
      <c r="DU27" s="653"/>
      <c r="DV27" s="654"/>
      <c r="DW27" s="628">
        <v>8.3000000000000007</v>
      </c>
      <c r="DX27" s="655"/>
      <c r="DY27" s="655"/>
      <c r="DZ27" s="655"/>
      <c r="EA27" s="655"/>
      <c r="EB27" s="655"/>
      <c r="EC27" s="656"/>
    </row>
    <row r="28" spans="2:133" ht="11.25" customHeight="1">
      <c r="B28" s="620" t="s">
        <v>289</v>
      </c>
      <c r="C28" s="621"/>
      <c r="D28" s="621"/>
      <c r="E28" s="621"/>
      <c r="F28" s="621"/>
      <c r="G28" s="621"/>
      <c r="H28" s="621"/>
      <c r="I28" s="621"/>
      <c r="J28" s="621"/>
      <c r="K28" s="621"/>
      <c r="L28" s="621"/>
      <c r="M28" s="621"/>
      <c r="N28" s="621"/>
      <c r="O28" s="621"/>
      <c r="P28" s="621"/>
      <c r="Q28" s="622"/>
      <c r="R28" s="623">
        <v>79114</v>
      </c>
      <c r="S28" s="624"/>
      <c r="T28" s="624"/>
      <c r="U28" s="624"/>
      <c r="V28" s="624"/>
      <c r="W28" s="624"/>
      <c r="X28" s="624"/>
      <c r="Y28" s="625"/>
      <c r="Z28" s="626">
        <v>1.3</v>
      </c>
      <c r="AA28" s="626"/>
      <c r="AB28" s="626"/>
      <c r="AC28" s="626"/>
      <c r="AD28" s="627">
        <v>2782</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225310</v>
      </c>
      <c r="CS28" s="624"/>
      <c r="CT28" s="624"/>
      <c r="CU28" s="624"/>
      <c r="CV28" s="624"/>
      <c r="CW28" s="624"/>
      <c r="CX28" s="624"/>
      <c r="CY28" s="625"/>
      <c r="CZ28" s="628">
        <v>4</v>
      </c>
      <c r="DA28" s="655"/>
      <c r="DB28" s="655"/>
      <c r="DC28" s="658"/>
      <c r="DD28" s="632">
        <v>216997</v>
      </c>
      <c r="DE28" s="624"/>
      <c r="DF28" s="624"/>
      <c r="DG28" s="624"/>
      <c r="DH28" s="624"/>
      <c r="DI28" s="624"/>
      <c r="DJ28" s="624"/>
      <c r="DK28" s="625"/>
      <c r="DL28" s="632">
        <v>216997</v>
      </c>
      <c r="DM28" s="624"/>
      <c r="DN28" s="624"/>
      <c r="DO28" s="624"/>
      <c r="DP28" s="624"/>
      <c r="DQ28" s="624"/>
      <c r="DR28" s="624"/>
      <c r="DS28" s="624"/>
      <c r="DT28" s="624"/>
      <c r="DU28" s="624"/>
      <c r="DV28" s="625"/>
      <c r="DW28" s="628">
        <v>9.8000000000000007</v>
      </c>
      <c r="DX28" s="655"/>
      <c r="DY28" s="655"/>
      <c r="DZ28" s="655"/>
      <c r="EA28" s="655"/>
      <c r="EB28" s="655"/>
      <c r="EC28" s="656"/>
    </row>
    <row r="29" spans="2:133" ht="11.25" customHeight="1">
      <c r="B29" s="620" t="s">
        <v>291</v>
      </c>
      <c r="C29" s="621"/>
      <c r="D29" s="621"/>
      <c r="E29" s="621"/>
      <c r="F29" s="621"/>
      <c r="G29" s="621"/>
      <c r="H29" s="621"/>
      <c r="I29" s="621"/>
      <c r="J29" s="621"/>
      <c r="K29" s="621"/>
      <c r="L29" s="621"/>
      <c r="M29" s="621"/>
      <c r="N29" s="621"/>
      <c r="O29" s="621"/>
      <c r="P29" s="621"/>
      <c r="Q29" s="622"/>
      <c r="R29" s="623">
        <v>2663</v>
      </c>
      <c r="S29" s="624"/>
      <c r="T29" s="624"/>
      <c r="U29" s="624"/>
      <c r="V29" s="624"/>
      <c r="W29" s="624"/>
      <c r="X29" s="624"/>
      <c r="Y29" s="625"/>
      <c r="Z29" s="626">
        <v>0</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225310</v>
      </c>
      <c r="CS29" s="653"/>
      <c r="CT29" s="653"/>
      <c r="CU29" s="653"/>
      <c r="CV29" s="653"/>
      <c r="CW29" s="653"/>
      <c r="CX29" s="653"/>
      <c r="CY29" s="654"/>
      <c r="CZ29" s="628">
        <v>4</v>
      </c>
      <c r="DA29" s="655"/>
      <c r="DB29" s="655"/>
      <c r="DC29" s="658"/>
      <c r="DD29" s="632">
        <v>216997</v>
      </c>
      <c r="DE29" s="653"/>
      <c r="DF29" s="653"/>
      <c r="DG29" s="653"/>
      <c r="DH29" s="653"/>
      <c r="DI29" s="653"/>
      <c r="DJ29" s="653"/>
      <c r="DK29" s="654"/>
      <c r="DL29" s="632">
        <v>216997</v>
      </c>
      <c r="DM29" s="653"/>
      <c r="DN29" s="653"/>
      <c r="DO29" s="653"/>
      <c r="DP29" s="653"/>
      <c r="DQ29" s="653"/>
      <c r="DR29" s="653"/>
      <c r="DS29" s="653"/>
      <c r="DT29" s="653"/>
      <c r="DU29" s="653"/>
      <c r="DV29" s="654"/>
      <c r="DW29" s="628">
        <v>9.8000000000000007</v>
      </c>
      <c r="DX29" s="655"/>
      <c r="DY29" s="655"/>
      <c r="DZ29" s="655"/>
      <c r="EA29" s="655"/>
      <c r="EB29" s="655"/>
      <c r="EC29" s="656"/>
    </row>
    <row r="30" spans="2:133" ht="11.25" customHeight="1">
      <c r="B30" s="620" t="s">
        <v>293</v>
      </c>
      <c r="C30" s="621"/>
      <c r="D30" s="621"/>
      <c r="E30" s="621"/>
      <c r="F30" s="621"/>
      <c r="G30" s="621"/>
      <c r="H30" s="621"/>
      <c r="I30" s="621"/>
      <c r="J30" s="621"/>
      <c r="K30" s="621"/>
      <c r="L30" s="621"/>
      <c r="M30" s="621"/>
      <c r="N30" s="621"/>
      <c r="O30" s="621"/>
      <c r="P30" s="621"/>
      <c r="Q30" s="622"/>
      <c r="R30" s="623">
        <v>666476</v>
      </c>
      <c r="S30" s="624"/>
      <c r="T30" s="624"/>
      <c r="U30" s="624"/>
      <c r="V30" s="624"/>
      <c r="W30" s="624"/>
      <c r="X30" s="624"/>
      <c r="Y30" s="625"/>
      <c r="Z30" s="626">
        <v>11</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215961</v>
      </c>
      <c r="CS30" s="624"/>
      <c r="CT30" s="624"/>
      <c r="CU30" s="624"/>
      <c r="CV30" s="624"/>
      <c r="CW30" s="624"/>
      <c r="CX30" s="624"/>
      <c r="CY30" s="625"/>
      <c r="CZ30" s="628">
        <v>3.9</v>
      </c>
      <c r="DA30" s="655"/>
      <c r="DB30" s="655"/>
      <c r="DC30" s="658"/>
      <c r="DD30" s="632">
        <v>209536</v>
      </c>
      <c r="DE30" s="624"/>
      <c r="DF30" s="624"/>
      <c r="DG30" s="624"/>
      <c r="DH30" s="624"/>
      <c r="DI30" s="624"/>
      <c r="DJ30" s="624"/>
      <c r="DK30" s="625"/>
      <c r="DL30" s="632">
        <v>209536</v>
      </c>
      <c r="DM30" s="624"/>
      <c r="DN30" s="624"/>
      <c r="DO30" s="624"/>
      <c r="DP30" s="624"/>
      <c r="DQ30" s="624"/>
      <c r="DR30" s="624"/>
      <c r="DS30" s="624"/>
      <c r="DT30" s="624"/>
      <c r="DU30" s="624"/>
      <c r="DV30" s="625"/>
      <c r="DW30" s="628">
        <v>9.5</v>
      </c>
      <c r="DX30" s="655"/>
      <c r="DY30" s="655"/>
      <c r="DZ30" s="655"/>
      <c r="EA30" s="655"/>
      <c r="EB30" s="655"/>
      <c r="EC30" s="656"/>
    </row>
    <row r="31" spans="2:133" ht="11.25" customHeight="1">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99.4</v>
      </c>
      <c r="BH31" s="667"/>
      <c r="BI31" s="667"/>
      <c r="BJ31" s="667"/>
      <c r="BK31" s="667"/>
      <c r="BL31" s="667"/>
      <c r="BM31" s="618">
        <v>98.2</v>
      </c>
      <c r="BN31" s="667"/>
      <c r="BO31" s="667"/>
      <c r="BP31" s="667"/>
      <c r="BQ31" s="668"/>
      <c r="BR31" s="670">
        <v>99.5</v>
      </c>
      <c r="BS31" s="667"/>
      <c r="BT31" s="667"/>
      <c r="BU31" s="667"/>
      <c r="BV31" s="667"/>
      <c r="BW31" s="667"/>
      <c r="BX31" s="618">
        <v>98.2</v>
      </c>
      <c r="BY31" s="667"/>
      <c r="BZ31" s="667"/>
      <c r="CA31" s="667"/>
      <c r="CB31" s="668"/>
      <c r="CD31" s="663"/>
      <c r="CE31" s="664"/>
      <c r="CF31" s="620" t="s">
        <v>300</v>
      </c>
      <c r="CG31" s="621"/>
      <c r="CH31" s="621"/>
      <c r="CI31" s="621"/>
      <c r="CJ31" s="621"/>
      <c r="CK31" s="621"/>
      <c r="CL31" s="621"/>
      <c r="CM31" s="621"/>
      <c r="CN31" s="621"/>
      <c r="CO31" s="621"/>
      <c r="CP31" s="621"/>
      <c r="CQ31" s="622"/>
      <c r="CR31" s="623">
        <v>9349</v>
      </c>
      <c r="CS31" s="653"/>
      <c r="CT31" s="653"/>
      <c r="CU31" s="653"/>
      <c r="CV31" s="653"/>
      <c r="CW31" s="653"/>
      <c r="CX31" s="653"/>
      <c r="CY31" s="654"/>
      <c r="CZ31" s="628">
        <v>0.2</v>
      </c>
      <c r="DA31" s="655"/>
      <c r="DB31" s="655"/>
      <c r="DC31" s="658"/>
      <c r="DD31" s="632">
        <v>7461</v>
      </c>
      <c r="DE31" s="653"/>
      <c r="DF31" s="653"/>
      <c r="DG31" s="653"/>
      <c r="DH31" s="653"/>
      <c r="DI31" s="653"/>
      <c r="DJ31" s="653"/>
      <c r="DK31" s="654"/>
      <c r="DL31" s="632">
        <v>7461</v>
      </c>
      <c r="DM31" s="653"/>
      <c r="DN31" s="653"/>
      <c r="DO31" s="653"/>
      <c r="DP31" s="653"/>
      <c r="DQ31" s="653"/>
      <c r="DR31" s="653"/>
      <c r="DS31" s="653"/>
      <c r="DT31" s="653"/>
      <c r="DU31" s="653"/>
      <c r="DV31" s="654"/>
      <c r="DW31" s="628">
        <v>0.3</v>
      </c>
      <c r="DX31" s="655"/>
      <c r="DY31" s="655"/>
      <c r="DZ31" s="655"/>
      <c r="EA31" s="655"/>
      <c r="EB31" s="655"/>
      <c r="EC31" s="656"/>
    </row>
    <row r="32" spans="2:133" ht="11.25" customHeight="1">
      <c r="B32" s="620" t="s">
        <v>301</v>
      </c>
      <c r="C32" s="621"/>
      <c r="D32" s="621"/>
      <c r="E32" s="621"/>
      <c r="F32" s="621"/>
      <c r="G32" s="621"/>
      <c r="H32" s="621"/>
      <c r="I32" s="621"/>
      <c r="J32" s="621"/>
      <c r="K32" s="621"/>
      <c r="L32" s="621"/>
      <c r="M32" s="621"/>
      <c r="N32" s="621"/>
      <c r="O32" s="621"/>
      <c r="P32" s="621"/>
      <c r="Q32" s="622"/>
      <c r="R32" s="623">
        <v>323489</v>
      </c>
      <c r="S32" s="624"/>
      <c r="T32" s="624"/>
      <c r="U32" s="624"/>
      <c r="V32" s="624"/>
      <c r="W32" s="624"/>
      <c r="X32" s="624"/>
      <c r="Y32" s="625"/>
      <c r="Z32" s="626">
        <v>5.4</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98.8</v>
      </c>
      <c r="BH32" s="653"/>
      <c r="BI32" s="653"/>
      <c r="BJ32" s="653"/>
      <c r="BK32" s="653"/>
      <c r="BL32" s="653"/>
      <c r="BM32" s="629">
        <v>98</v>
      </c>
      <c r="BN32" s="653"/>
      <c r="BO32" s="653"/>
      <c r="BP32" s="653"/>
      <c r="BQ32" s="669"/>
      <c r="BR32" s="680">
        <v>99.3</v>
      </c>
      <c r="BS32" s="653"/>
      <c r="BT32" s="653"/>
      <c r="BU32" s="653"/>
      <c r="BV32" s="653"/>
      <c r="BW32" s="653"/>
      <c r="BX32" s="629">
        <v>98.1</v>
      </c>
      <c r="BY32" s="653"/>
      <c r="BZ32" s="653"/>
      <c r="CA32" s="653"/>
      <c r="CB32" s="669"/>
      <c r="CD32" s="665"/>
      <c r="CE32" s="666"/>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5"/>
      <c r="DB32" s="655"/>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5"/>
      <c r="DY32" s="655"/>
      <c r="DZ32" s="655"/>
      <c r="EA32" s="655"/>
      <c r="EB32" s="655"/>
      <c r="EC32" s="656"/>
    </row>
    <row r="33" spans="2:133" ht="11.25" customHeight="1">
      <c r="B33" s="620" t="s">
        <v>305</v>
      </c>
      <c r="C33" s="621"/>
      <c r="D33" s="621"/>
      <c r="E33" s="621"/>
      <c r="F33" s="621"/>
      <c r="G33" s="621"/>
      <c r="H33" s="621"/>
      <c r="I33" s="621"/>
      <c r="J33" s="621"/>
      <c r="K33" s="621"/>
      <c r="L33" s="621"/>
      <c r="M33" s="621"/>
      <c r="N33" s="621"/>
      <c r="O33" s="621"/>
      <c r="P33" s="621"/>
      <c r="Q33" s="622"/>
      <c r="R33" s="623">
        <v>8556</v>
      </c>
      <c r="S33" s="624"/>
      <c r="T33" s="624"/>
      <c r="U33" s="624"/>
      <c r="V33" s="624"/>
      <c r="W33" s="624"/>
      <c r="X33" s="624"/>
      <c r="Y33" s="625"/>
      <c r="Z33" s="626">
        <v>0.1</v>
      </c>
      <c r="AA33" s="626"/>
      <c r="AB33" s="626"/>
      <c r="AC33" s="626"/>
      <c r="AD33" s="627">
        <v>387</v>
      </c>
      <c r="AE33" s="627"/>
      <c r="AF33" s="627"/>
      <c r="AG33" s="627"/>
      <c r="AH33" s="627"/>
      <c r="AI33" s="627"/>
      <c r="AJ33" s="627"/>
      <c r="AK33" s="627"/>
      <c r="AL33" s="628">
        <v>0</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99.6</v>
      </c>
      <c r="BH33" s="682"/>
      <c r="BI33" s="682"/>
      <c r="BJ33" s="682"/>
      <c r="BK33" s="682"/>
      <c r="BL33" s="682"/>
      <c r="BM33" s="683">
        <v>98.2</v>
      </c>
      <c r="BN33" s="682"/>
      <c r="BO33" s="682"/>
      <c r="BP33" s="682"/>
      <c r="BQ33" s="684"/>
      <c r="BR33" s="681">
        <v>99.6</v>
      </c>
      <c r="BS33" s="682"/>
      <c r="BT33" s="682"/>
      <c r="BU33" s="682"/>
      <c r="BV33" s="682"/>
      <c r="BW33" s="682"/>
      <c r="BX33" s="683">
        <v>98.2</v>
      </c>
      <c r="BY33" s="682"/>
      <c r="BZ33" s="682"/>
      <c r="CA33" s="682"/>
      <c r="CB33" s="684"/>
      <c r="CD33" s="620" t="s">
        <v>307</v>
      </c>
      <c r="CE33" s="621"/>
      <c r="CF33" s="621"/>
      <c r="CG33" s="621"/>
      <c r="CH33" s="621"/>
      <c r="CI33" s="621"/>
      <c r="CJ33" s="621"/>
      <c r="CK33" s="621"/>
      <c r="CL33" s="621"/>
      <c r="CM33" s="621"/>
      <c r="CN33" s="621"/>
      <c r="CO33" s="621"/>
      <c r="CP33" s="621"/>
      <c r="CQ33" s="622"/>
      <c r="CR33" s="623">
        <v>2633679</v>
      </c>
      <c r="CS33" s="653"/>
      <c r="CT33" s="653"/>
      <c r="CU33" s="653"/>
      <c r="CV33" s="653"/>
      <c r="CW33" s="653"/>
      <c r="CX33" s="653"/>
      <c r="CY33" s="654"/>
      <c r="CZ33" s="628">
        <v>47.2</v>
      </c>
      <c r="DA33" s="655"/>
      <c r="DB33" s="655"/>
      <c r="DC33" s="658"/>
      <c r="DD33" s="632">
        <v>2449736</v>
      </c>
      <c r="DE33" s="653"/>
      <c r="DF33" s="653"/>
      <c r="DG33" s="653"/>
      <c r="DH33" s="653"/>
      <c r="DI33" s="653"/>
      <c r="DJ33" s="653"/>
      <c r="DK33" s="654"/>
      <c r="DL33" s="632">
        <v>1102301</v>
      </c>
      <c r="DM33" s="653"/>
      <c r="DN33" s="653"/>
      <c r="DO33" s="653"/>
      <c r="DP33" s="653"/>
      <c r="DQ33" s="653"/>
      <c r="DR33" s="653"/>
      <c r="DS33" s="653"/>
      <c r="DT33" s="653"/>
      <c r="DU33" s="653"/>
      <c r="DV33" s="654"/>
      <c r="DW33" s="628">
        <v>49.7</v>
      </c>
      <c r="DX33" s="655"/>
      <c r="DY33" s="655"/>
      <c r="DZ33" s="655"/>
      <c r="EA33" s="655"/>
      <c r="EB33" s="655"/>
      <c r="EC33" s="656"/>
    </row>
    <row r="34" spans="2:133" ht="11.25" customHeight="1">
      <c r="B34" s="620" t="s">
        <v>308</v>
      </c>
      <c r="C34" s="621"/>
      <c r="D34" s="621"/>
      <c r="E34" s="621"/>
      <c r="F34" s="621"/>
      <c r="G34" s="621"/>
      <c r="H34" s="621"/>
      <c r="I34" s="621"/>
      <c r="J34" s="621"/>
      <c r="K34" s="621"/>
      <c r="L34" s="621"/>
      <c r="M34" s="621"/>
      <c r="N34" s="621"/>
      <c r="O34" s="621"/>
      <c r="P34" s="621"/>
      <c r="Q34" s="622"/>
      <c r="R34" s="623">
        <v>959879</v>
      </c>
      <c r="S34" s="624"/>
      <c r="T34" s="624"/>
      <c r="U34" s="624"/>
      <c r="V34" s="624"/>
      <c r="W34" s="624"/>
      <c r="X34" s="624"/>
      <c r="Y34" s="625"/>
      <c r="Z34" s="626">
        <v>15.9</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1070538</v>
      </c>
      <c r="CS34" s="624"/>
      <c r="CT34" s="624"/>
      <c r="CU34" s="624"/>
      <c r="CV34" s="624"/>
      <c r="CW34" s="624"/>
      <c r="CX34" s="624"/>
      <c r="CY34" s="625"/>
      <c r="CZ34" s="628">
        <v>19.2</v>
      </c>
      <c r="DA34" s="655"/>
      <c r="DB34" s="655"/>
      <c r="DC34" s="658"/>
      <c r="DD34" s="632">
        <v>991262</v>
      </c>
      <c r="DE34" s="624"/>
      <c r="DF34" s="624"/>
      <c r="DG34" s="624"/>
      <c r="DH34" s="624"/>
      <c r="DI34" s="624"/>
      <c r="DJ34" s="624"/>
      <c r="DK34" s="625"/>
      <c r="DL34" s="632">
        <v>342307</v>
      </c>
      <c r="DM34" s="624"/>
      <c r="DN34" s="624"/>
      <c r="DO34" s="624"/>
      <c r="DP34" s="624"/>
      <c r="DQ34" s="624"/>
      <c r="DR34" s="624"/>
      <c r="DS34" s="624"/>
      <c r="DT34" s="624"/>
      <c r="DU34" s="624"/>
      <c r="DV34" s="625"/>
      <c r="DW34" s="628">
        <v>15.4</v>
      </c>
      <c r="DX34" s="655"/>
      <c r="DY34" s="655"/>
      <c r="DZ34" s="655"/>
      <c r="EA34" s="655"/>
      <c r="EB34" s="655"/>
      <c r="EC34" s="656"/>
    </row>
    <row r="35" spans="2:133" ht="11.25" customHeight="1">
      <c r="B35" s="620" t="s">
        <v>310</v>
      </c>
      <c r="C35" s="621"/>
      <c r="D35" s="621"/>
      <c r="E35" s="621"/>
      <c r="F35" s="621"/>
      <c r="G35" s="621"/>
      <c r="H35" s="621"/>
      <c r="I35" s="621"/>
      <c r="J35" s="621"/>
      <c r="K35" s="621"/>
      <c r="L35" s="621"/>
      <c r="M35" s="621"/>
      <c r="N35" s="621"/>
      <c r="O35" s="621"/>
      <c r="P35" s="621"/>
      <c r="Q35" s="622"/>
      <c r="R35" s="623">
        <v>1197000</v>
      </c>
      <c r="S35" s="624"/>
      <c r="T35" s="624"/>
      <c r="U35" s="624"/>
      <c r="V35" s="624"/>
      <c r="W35" s="624"/>
      <c r="X35" s="624"/>
      <c r="Y35" s="625"/>
      <c r="Z35" s="626">
        <v>19.8</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39082</v>
      </c>
      <c r="CS35" s="653"/>
      <c r="CT35" s="653"/>
      <c r="CU35" s="653"/>
      <c r="CV35" s="653"/>
      <c r="CW35" s="653"/>
      <c r="CX35" s="653"/>
      <c r="CY35" s="654"/>
      <c r="CZ35" s="628">
        <v>0.7</v>
      </c>
      <c r="DA35" s="655"/>
      <c r="DB35" s="655"/>
      <c r="DC35" s="658"/>
      <c r="DD35" s="632">
        <v>37437</v>
      </c>
      <c r="DE35" s="653"/>
      <c r="DF35" s="653"/>
      <c r="DG35" s="653"/>
      <c r="DH35" s="653"/>
      <c r="DI35" s="653"/>
      <c r="DJ35" s="653"/>
      <c r="DK35" s="654"/>
      <c r="DL35" s="632">
        <v>37437</v>
      </c>
      <c r="DM35" s="653"/>
      <c r="DN35" s="653"/>
      <c r="DO35" s="653"/>
      <c r="DP35" s="653"/>
      <c r="DQ35" s="653"/>
      <c r="DR35" s="653"/>
      <c r="DS35" s="653"/>
      <c r="DT35" s="653"/>
      <c r="DU35" s="653"/>
      <c r="DV35" s="654"/>
      <c r="DW35" s="628">
        <v>1.7</v>
      </c>
      <c r="DX35" s="655"/>
      <c r="DY35" s="655"/>
      <c r="DZ35" s="655"/>
      <c r="EA35" s="655"/>
      <c r="EB35" s="655"/>
      <c r="EC35" s="656"/>
    </row>
    <row r="36" spans="2:133" ht="11.25" customHeight="1">
      <c r="B36" s="620" t="s">
        <v>314</v>
      </c>
      <c r="C36" s="621"/>
      <c r="D36" s="621"/>
      <c r="E36" s="621"/>
      <c r="F36" s="621"/>
      <c r="G36" s="621"/>
      <c r="H36" s="621"/>
      <c r="I36" s="621"/>
      <c r="J36" s="621"/>
      <c r="K36" s="621"/>
      <c r="L36" s="621"/>
      <c r="M36" s="621"/>
      <c r="N36" s="621"/>
      <c r="O36" s="621"/>
      <c r="P36" s="621"/>
      <c r="Q36" s="622"/>
      <c r="R36" s="623">
        <v>158563</v>
      </c>
      <c r="S36" s="624"/>
      <c r="T36" s="624"/>
      <c r="U36" s="624"/>
      <c r="V36" s="624"/>
      <c r="W36" s="624"/>
      <c r="X36" s="624"/>
      <c r="Y36" s="625"/>
      <c r="Z36" s="626">
        <v>2.6</v>
      </c>
      <c r="AA36" s="626"/>
      <c r="AB36" s="626"/>
      <c r="AC36" s="626"/>
      <c r="AD36" s="627" t="s">
        <v>121</v>
      </c>
      <c r="AE36" s="627"/>
      <c r="AF36" s="627"/>
      <c r="AG36" s="627"/>
      <c r="AH36" s="627"/>
      <c r="AI36" s="627"/>
      <c r="AJ36" s="627"/>
      <c r="AK36" s="627"/>
      <c r="AL36" s="628" t="s">
        <v>121</v>
      </c>
      <c r="AM36" s="629"/>
      <c r="AN36" s="629"/>
      <c r="AO36" s="630"/>
      <c r="AP36" s="222"/>
      <c r="AQ36" s="685" t="s">
        <v>315</v>
      </c>
      <c r="AR36" s="686"/>
      <c r="AS36" s="686"/>
      <c r="AT36" s="686"/>
      <c r="AU36" s="686"/>
      <c r="AV36" s="686"/>
      <c r="AW36" s="686"/>
      <c r="AX36" s="686"/>
      <c r="AY36" s="687"/>
      <c r="AZ36" s="612">
        <v>333918</v>
      </c>
      <c r="BA36" s="613"/>
      <c r="BB36" s="613"/>
      <c r="BC36" s="613"/>
      <c r="BD36" s="613"/>
      <c r="BE36" s="613"/>
      <c r="BF36" s="688"/>
      <c r="BG36" s="609" t="s">
        <v>316</v>
      </c>
      <c r="BH36" s="610"/>
      <c r="BI36" s="610"/>
      <c r="BJ36" s="610"/>
      <c r="BK36" s="610"/>
      <c r="BL36" s="610"/>
      <c r="BM36" s="610"/>
      <c r="BN36" s="610"/>
      <c r="BO36" s="610"/>
      <c r="BP36" s="610"/>
      <c r="BQ36" s="610"/>
      <c r="BR36" s="610"/>
      <c r="BS36" s="610"/>
      <c r="BT36" s="610"/>
      <c r="BU36" s="611"/>
      <c r="BV36" s="612">
        <v>51243</v>
      </c>
      <c r="BW36" s="613"/>
      <c r="BX36" s="613"/>
      <c r="BY36" s="613"/>
      <c r="BZ36" s="613"/>
      <c r="CA36" s="613"/>
      <c r="CB36" s="688"/>
      <c r="CD36" s="620" t="s">
        <v>317</v>
      </c>
      <c r="CE36" s="621"/>
      <c r="CF36" s="621"/>
      <c r="CG36" s="621"/>
      <c r="CH36" s="621"/>
      <c r="CI36" s="621"/>
      <c r="CJ36" s="621"/>
      <c r="CK36" s="621"/>
      <c r="CL36" s="621"/>
      <c r="CM36" s="621"/>
      <c r="CN36" s="621"/>
      <c r="CO36" s="621"/>
      <c r="CP36" s="621"/>
      <c r="CQ36" s="622"/>
      <c r="CR36" s="623">
        <v>622706</v>
      </c>
      <c r="CS36" s="624"/>
      <c r="CT36" s="624"/>
      <c r="CU36" s="624"/>
      <c r="CV36" s="624"/>
      <c r="CW36" s="624"/>
      <c r="CX36" s="624"/>
      <c r="CY36" s="625"/>
      <c r="CZ36" s="628">
        <v>11.2</v>
      </c>
      <c r="DA36" s="655"/>
      <c r="DB36" s="655"/>
      <c r="DC36" s="658"/>
      <c r="DD36" s="632">
        <v>584470</v>
      </c>
      <c r="DE36" s="624"/>
      <c r="DF36" s="624"/>
      <c r="DG36" s="624"/>
      <c r="DH36" s="624"/>
      <c r="DI36" s="624"/>
      <c r="DJ36" s="624"/>
      <c r="DK36" s="625"/>
      <c r="DL36" s="632">
        <v>451109</v>
      </c>
      <c r="DM36" s="624"/>
      <c r="DN36" s="624"/>
      <c r="DO36" s="624"/>
      <c r="DP36" s="624"/>
      <c r="DQ36" s="624"/>
      <c r="DR36" s="624"/>
      <c r="DS36" s="624"/>
      <c r="DT36" s="624"/>
      <c r="DU36" s="624"/>
      <c r="DV36" s="625"/>
      <c r="DW36" s="628">
        <v>20.399999999999999</v>
      </c>
      <c r="DX36" s="655"/>
      <c r="DY36" s="655"/>
      <c r="DZ36" s="655"/>
      <c r="EA36" s="655"/>
      <c r="EB36" s="655"/>
      <c r="EC36" s="656"/>
    </row>
    <row r="37" spans="2:133" ht="11.25" customHeight="1">
      <c r="B37" s="620" t="s">
        <v>318</v>
      </c>
      <c r="C37" s="621"/>
      <c r="D37" s="621"/>
      <c r="E37" s="621"/>
      <c r="F37" s="621"/>
      <c r="G37" s="621"/>
      <c r="H37" s="621"/>
      <c r="I37" s="621"/>
      <c r="J37" s="621"/>
      <c r="K37" s="621"/>
      <c r="L37" s="621"/>
      <c r="M37" s="621"/>
      <c r="N37" s="621"/>
      <c r="O37" s="621"/>
      <c r="P37" s="621"/>
      <c r="Q37" s="622"/>
      <c r="R37" s="623">
        <v>27287</v>
      </c>
      <c r="S37" s="624"/>
      <c r="T37" s="624"/>
      <c r="U37" s="624"/>
      <c r="V37" s="624"/>
      <c r="W37" s="624"/>
      <c r="X37" s="624"/>
      <c r="Y37" s="625"/>
      <c r="Z37" s="626">
        <v>0.5</v>
      </c>
      <c r="AA37" s="626"/>
      <c r="AB37" s="626"/>
      <c r="AC37" s="626"/>
      <c r="AD37" s="627">
        <v>4984</v>
      </c>
      <c r="AE37" s="627"/>
      <c r="AF37" s="627"/>
      <c r="AG37" s="627"/>
      <c r="AH37" s="627"/>
      <c r="AI37" s="627"/>
      <c r="AJ37" s="627"/>
      <c r="AK37" s="627"/>
      <c r="AL37" s="628">
        <v>0.2</v>
      </c>
      <c r="AM37" s="629"/>
      <c r="AN37" s="629"/>
      <c r="AO37" s="630"/>
      <c r="AQ37" s="689" t="s">
        <v>319</v>
      </c>
      <c r="AR37" s="690"/>
      <c r="AS37" s="690"/>
      <c r="AT37" s="690"/>
      <c r="AU37" s="690"/>
      <c r="AV37" s="690"/>
      <c r="AW37" s="690"/>
      <c r="AX37" s="690"/>
      <c r="AY37" s="691"/>
      <c r="AZ37" s="623">
        <v>30027</v>
      </c>
      <c r="BA37" s="624"/>
      <c r="BB37" s="624"/>
      <c r="BC37" s="624"/>
      <c r="BD37" s="653"/>
      <c r="BE37" s="653"/>
      <c r="BF37" s="669"/>
      <c r="BG37" s="620" t="s">
        <v>320</v>
      </c>
      <c r="BH37" s="621"/>
      <c r="BI37" s="621"/>
      <c r="BJ37" s="621"/>
      <c r="BK37" s="621"/>
      <c r="BL37" s="621"/>
      <c r="BM37" s="621"/>
      <c r="BN37" s="621"/>
      <c r="BO37" s="621"/>
      <c r="BP37" s="621"/>
      <c r="BQ37" s="621"/>
      <c r="BR37" s="621"/>
      <c r="BS37" s="621"/>
      <c r="BT37" s="621"/>
      <c r="BU37" s="622"/>
      <c r="BV37" s="623">
        <v>45337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345074</v>
      </c>
      <c r="CS37" s="653"/>
      <c r="CT37" s="653"/>
      <c r="CU37" s="653"/>
      <c r="CV37" s="653"/>
      <c r="CW37" s="653"/>
      <c r="CX37" s="653"/>
      <c r="CY37" s="654"/>
      <c r="CZ37" s="628">
        <v>6.2</v>
      </c>
      <c r="DA37" s="655"/>
      <c r="DB37" s="655"/>
      <c r="DC37" s="658"/>
      <c r="DD37" s="632">
        <v>345074</v>
      </c>
      <c r="DE37" s="653"/>
      <c r="DF37" s="653"/>
      <c r="DG37" s="653"/>
      <c r="DH37" s="653"/>
      <c r="DI37" s="653"/>
      <c r="DJ37" s="653"/>
      <c r="DK37" s="654"/>
      <c r="DL37" s="632">
        <v>340942</v>
      </c>
      <c r="DM37" s="653"/>
      <c r="DN37" s="653"/>
      <c r="DO37" s="653"/>
      <c r="DP37" s="653"/>
      <c r="DQ37" s="653"/>
      <c r="DR37" s="653"/>
      <c r="DS37" s="653"/>
      <c r="DT37" s="653"/>
      <c r="DU37" s="653"/>
      <c r="DV37" s="654"/>
      <c r="DW37" s="628">
        <v>15.4</v>
      </c>
      <c r="DX37" s="655"/>
      <c r="DY37" s="655"/>
      <c r="DZ37" s="655"/>
      <c r="EA37" s="655"/>
      <c r="EB37" s="655"/>
      <c r="EC37" s="656"/>
    </row>
    <row r="38" spans="2:133" ht="11.25" customHeight="1">
      <c r="B38" s="620" t="s">
        <v>322</v>
      </c>
      <c r="C38" s="621"/>
      <c r="D38" s="621"/>
      <c r="E38" s="621"/>
      <c r="F38" s="621"/>
      <c r="G38" s="621"/>
      <c r="H38" s="621"/>
      <c r="I38" s="621"/>
      <c r="J38" s="621"/>
      <c r="K38" s="621"/>
      <c r="L38" s="621"/>
      <c r="M38" s="621"/>
      <c r="N38" s="621"/>
      <c r="O38" s="621"/>
      <c r="P38" s="621"/>
      <c r="Q38" s="622"/>
      <c r="R38" s="623">
        <v>228504</v>
      </c>
      <c r="S38" s="624"/>
      <c r="T38" s="624"/>
      <c r="U38" s="624"/>
      <c r="V38" s="624"/>
      <c r="W38" s="624"/>
      <c r="X38" s="624"/>
      <c r="Y38" s="625"/>
      <c r="Z38" s="626">
        <v>3.8</v>
      </c>
      <c r="AA38" s="626"/>
      <c r="AB38" s="626"/>
      <c r="AC38" s="626"/>
      <c r="AD38" s="627" t="s">
        <v>121</v>
      </c>
      <c r="AE38" s="627"/>
      <c r="AF38" s="627"/>
      <c r="AG38" s="627"/>
      <c r="AH38" s="627"/>
      <c r="AI38" s="627"/>
      <c r="AJ38" s="627"/>
      <c r="AK38" s="627"/>
      <c r="AL38" s="628" t="s">
        <v>121</v>
      </c>
      <c r="AM38" s="629"/>
      <c r="AN38" s="629"/>
      <c r="AO38" s="630"/>
      <c r="AQ38" s="689" t="s">
        <v>323</v>
      </c>
      <c r="AR38" s="690"/>
      <c r="AS38" s="690"/>
      <c r="AT38" s="690"/>
      <c r="AU38" s="690"/>
      <c r="AV38" s="690"/>
      <c r="AW38" s="690"/>
      <c r="AX38" s="690"/>
      <c r="AY38" s="691"/>
      <c r="AZ38" s="623" t="s">
        <v>121</v>
      </c>
      <c r="BA38" s="624"/>
      <c r="BB38" s="624"/>
      <c r="BC38" s="624"/>
      <c r="BD38" s="653"/>
      <c r="BE38" s="653"/>
      <c r="BF38" s="669"/>
      <c r="BG38" s="620" t="s">
        <v>324</v>
      </c>
      <c r="BH38" s="621"/>
      <c r="BI38" s="621"/>
      <c r="BJ38" s="621"/>
      <c r="BK38" s="621"/>
      <c r="BL38" s="621"/>
      <c r="BM38" s="621"/>
      <c r="BN38" s="621"/>
      <c r="BO38" s="621"/>
      <c r="BP38" s="621"/>
      <c r="BQ38" s="621"/>
      <c r="BR38" s="621"/>
      <c r="BS38" s="621"/>
      <c r="BT38" s="621"/>
      <c r="BU38" s="622"/>
      <c r="BV38" s="623">
        <v>742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333918</v>
      </c>
      <c r="CS38" s="624"/>
      <c r="CT38" s="624"/>
      <c r="CU38" s="624"/>
      <c r="CV38" s="624"/>
      <c r="CW38" s="624"/>
      <c r="CX38" s="624"/>
      <c r="CY38" s="625"/>
      <c r="CZ38" s="628">
        <v>6</v>
      </c>
      <c r="DA38" s="655"/>
      <c r="DB38" s="655"/>
      <c r="DC38" s="658"/>
      <c r="DD38" s="632">
        <v>282830</v>
      </c>
      <c r="DE38" s="624"/>
      <c r="DF38" s="624"/>
      <c r="DG38" s="624"/>
      <c r="DH38" s="624"/>
      <c r="DI38" s="624"/>
      <c r="DJ38" s="624"/>
      <c r="DK38" s="625"/>
      <c r="DL38" s="632">
        <v>271448</v>
      </c>
      <c r="DM38" s="624"/>
      <c r="DN38" s="624"/>
      <c r="DO38" s="624"/>
      <c r="DP38" s="624"/>
      <c r="DQ38" s="624"/>
      <c r="DR38" s="624"/>
      <c r="DS38" s="624"/>
      <c r="DT38" s="624"/>
      <c r="DU38" s="624"/>
      <c r="DV38" s="625"/>
      <c r="DW38" s="628">
        <v>12.3</v>
      </c>
      <c r="DX38" s="655"/>
      <c r="DY38" s="655"/>
      <c r="DZ38" s="655"/>
      <c r="EA38" s="655"/>
      <c r="EB38" s="655"/>
      <c r="EC38" s="656"/>
    </row>
    <row r="39" spans="2:133" ht="11.25" customHeight="1">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9" t="s">
        <v>327</v>
      </c>
      <c r="AR39" s="690"/>
      <c r="AS39" s="690"/>
      <c r="AT39" s="690"/>
      <c r="AU39" s="690"/>
      <c r="AV39" s="690"/>
      <c r="AW39" s="690"/>
      <c r="AX39" s="690"/>
      <c r="AY39" s="691"/>
      <c r="AZ39" s="623" t="s">
        <v>121</v>
      </c>
      <c r="BA39" s="624"/>
      <c r="BB39" s="624"/>
      <c r="BC39" s="624"/>
      <c r="BD39" s="653"/>
      <c r="BE39" s="653"/>
      <c r="BF39" s="669"/>
      <c r="BG39" s="620" t="s">
        <v>328</v>
      </c>
      <c r="BH39" s="621"/>
      <c r="BI39" s="621"/>
      <c r="BJ39" s="621"/>
      <c r="BK39" s="621"/>
      <c r="BL39" s="621"/>
      <c r="BM39" s="621"/>
      <c r="BN39" s="621"/>
      <c r="BO39" s="621"/>
      <c r="BP39" s="621"/>
      <c r="BQ39" s="621"/>
      <c r="BR39" s="621"/>
      <c r="BS39" s="621"/>
      <c r="BT39" s="621"/>
      <c r="BU39" s="622"/>
      <c r="BV39" s="623">
        <v>1221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567435</v>
      </c>
      <c r="CS39" s="653"/>
      <c r="CT39" s="653"/>
      <c r="CU39" s="653"/>
      <c r="CV39" s="653"/>
      <c r="CW39" s="653"/>
      <c r="CX39" s="653"/>
      <c r="CY39" s="654"/>
      <c r="CZ39" s="628">
        <v>10.199999999999999</v>
      </c>
      <c r="DA39" s="655"/>
      <c r="DB39" s="655"/>
      <c r="DC39" s="658"/>
      <c r="DD39" s="632">
        <v>553737</v>
      </c>
      <c r="DE39" s="653"/>
      <c r="DF39" s="653"/>
      <c r="DG39" s="653"/>
      <c r="DH39" s="653"/>
      <c r="DI39" s="653"/>
      <c r="DJ39" s="653"/>
      <c r="DK39" s="654"/>
      <c r="DL39" s="632" t="s">
        <v>121</v>
      </c>
      <c r="DM39" s="653"/>
      <c r="DN39" s="653"/>
      <c r="DO39" s="653"/>
      <c r="DP39" s="653"/>
      <c r="DQ39" s="653"/>
      <c r="DR39" s="653"/>
      <c r="DS39" s="653"/>
      <c r="DT39" s="653"/>
      <c r="DU39" s="653"/>
      <c r="DV39" s="654"/>
      <c r="DW39" s="628" t="s">
        <v>121</v>
      </c>
      <c r="DX39" s="655"/>
      <c r="DY39" s="655"/>
      <c r="DZ39" s="655"/>
      <c r="EA39" s="655"/>
      <c r="EB39" s="655"/>
      <c r="EC39" s="656"/>
    </row>
    <row r="40" spans="2:133" ht="11.25" customHeight="1">
      <c r="B40" s="620" t="s">
        <v>330</v>
      </c>
      <c r="C40" s="621"/>
      <c r="D40" s="621"/>
      <c r="E40" s="621"/>
      <c r="F40" s="621"/>
      <c r="G40" s="621"/>
      <c r="H40" s="621"/>
      <c r="I40" s="621"/>
      <c r="J40" s="621"/>
      <c r="K40" s="621"/>
      <c r="L40" s="621"/>
      <c r="M40" s="621"/>
      <c r="N40" s="621"/>
      <c r="O40" s="621"/>
      <c r="P40" s="621"/>
      <c r="Q40" s="622"/>
      <c r="R40" s="623">
        <v>10604</v>
      </c>
      <c r="S40" s="624"/>
      <c r="T40" s="624"/>
      <c r="U40" s="624"/>
      <c r="V40" s="624"/>
      <c r="W40" s="624"/>
      <c r="X40" s="624"/>
      <c r="Y40" s="625"/>
      <c r="Z40" s="626">
        <v>0.2</v>
      </c>
      <c r="AA40" s="626"/>
      <c r="AB40" s="626"/>
      <c r="AC40" s="626"/>
      <c r="AD40" s="627" t="s">
        <v>121</v>
      </c>
      <c r="AE40" s="627"/>
      <c r="AF40" s="627"/>
      <c r="AG40" s="627"/>
      <c r="AH40" s="627"/>
      <c r="AI40" s="627"/>
      <c r="AJ40" s="627"/>
      <c r="AK40" s="627"/>
      <c r="AL40" s="628" t="s">
        <v>121</v>
      </c>
      <c r="AM40" s="629"/>
      <c r="AN40" s="629"/>
      <c r="AO40" s="630"/>
      <c r="AQ40" s="689" t="s">
        <v>331</v>
      </c>
      <c r="AR40" s="690"/>
      <c r="AS40" s="690"/>
      <c r="AT40" s="690"/>
      <c r="AU40" s="690"/>
      <c r="AV40" s="690"/>
      <c r="AW40" s="690"/>
      <c r="AX40" s="690"/>
      <c r="AY40" s="691"/>
      <c r="AZ40" s="623" t="s">
        <v>121</v>
      </c>
      <c r="BA40" s="624"/>
      <c r="BB40" s="624"/>
      <c r="BC40" s="624"/>
      <c r="BD40" s="653"/>
      <c r="BE40" s="653"/>
      <c r="BF40" s="669"/>
      <c r="BG40" s="673" t="s">
        <v>332</v>
      </c>
      <c r="BH40" s="674"/>
      <c r="BI40" s="674"/>
      <c r="BJ40" s="674"/>
      <c r="BK40" s="674"/>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121</v>
      </c>
      <c r="CS40" s="624"/>
      <c r="CT40" s="624"/>
      <c r="CU40" s="624"/>
      <c r="CV40" s="624"/>
      <c r="CW40" s="624"/>
      <c r="CX40" s="624"/>
      <c r="CY40" s="625"/>
      <c r="CZ40" s="628" t="s">
        <v>121</v>
      </c>
      <c r="DA40" s="655"/>
      <c r="DB40" s="655"/>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5"/>
      <c r="DY40" s="655"/>
      <c r="DZ40" s="655"/>
      <c r="EA40" s="655"/>
      <c r="EB40" s="655"/>
      <c r="EC40" s="656"/>
    </row>
    <row r="41" spans="2:133" ht="11.25" customHeight="1">
      <c r="B41" s="644" t="s">
        <v>335</v>
      </c>
      <c r="C41" s="645"/>
      <c r="D41" s="645"/>
      <c r="E41" s="645"/>
      <c r="F41" s="645"/>
      <c r="G41" s="645"/>
      <c r="H41" s="645"/>
      <c r="I41" s="645"/>
      <c r="J41" s="645"/>
      <c r="K41" s="645"/>
      <c r="L41" s="645"/>
      <c r="M41" s="645"/>
      <c r="N41" s="645"/>
      <c r="O41" s="645"/>
      <c r="P41" s="645"/>
      <c r="Q41" s="646"/>
      <c r="R41" s="698">
        <v>6032448</v>
      </c>
      <c r="S41" s="699"/>
      <c r="T41" s="699"/>
      <c r="U41" s="699"/>
      <c r="V41" s="699"/>
      <c r="W41" s="699"/>
      <c r="X41" s="699"/>
      <c r="Y41" s="700"/>
      <c r="Z41" s="701">
        <v>100</v>
      </c>
      <c r="AA41" s="701"/>
      <c r="AB41" s="701"/>
      <c r="AC41" s="701"/>
      <c r="AD41" s="702">
        <v>2205145</v>
      </c>
      <c r="AE41" s="702"/>
      <c r="AF41" s="702"/>
      <c r="AG41" s="702"/>
      <c r="AH41" s="702"/>
      <c r="AI41" s="702"/>
      <c r="AJ41" s="702"/>
      <c r="AK41" s="702"/>
      <c r="AL41" s="703">
        <v>100</v>
      </c>
      <c r="AM41" s="683"/>
      <c r="AN41" s="683"/>
      <c r="AO41" s="704"/>
      <c r="AQ41" s="689" t="s">
        <v>336</v>
      </c>
      <c r="AR41" s="690"/>
      <c r="AS41" s="690"/>
      <c r="AT41" s="690"/>
      <c r="AU41" s="690"/>
      <c r="AV41" s="690"/>
      <c r="AW41" s="690"/>
      <c r="AX41" s="690"/>
      <c r="AY41" s="691"/>
      <c r="AZ41" s="623">
        <v>60570</v>
      </c>
      <c r="BA41" s="624"/>
      <c r="BB41" s="624"/>
      <c r="BC41" s="624"/>
      <c r="BD41" s="653"/>
      <c r="BE41" s="653"/>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3"/>
      <c r="CT41" s="653"/>
      <c r="CU41" s="653"/>
      <c r="CV41" s="653"/>
      <c r="CW41" s="653"/>
      <c r="CX41" s="653"/>
      <c r="CY41" s="654"/>
      <c r="CZ41" s="628" t="s">
        <v>121</v>
      </c>
      <c r="DA41" s="655"/>
      <c r="DB41" s="655"/>
      <c r="DC41" s="658"/>
      <c r="DD41" s="632" t="s">
        <v>121</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c r="AQ42" s="705" t="s">
        <v>339</v>
      </c>
      <c r="AR42" s="706"/>
      <c r="AS42" s="706"/>
      <c r="AT42" s="706"/>
      <c r="AU42" s="706"/>
      <c r="AV42" s="706"/>
      <c r="AW42" s="706"/>
      <c r="AX42" s="706"/>
      <c r="AY42" s="707"/>
      <c r="AZ42" s="698">
        <v>243321</v>
      </c>
      <c r="BA42" s="699"/>
      <c r="BB42" s="699"/>
      <c r="BC42" s="699"/>
      <c r="BD42" s="682"/>
      <c r="BE42" s="682"/>
      <c r="BF42" s="684"/>
      <c r="BG42" s="675"/>
      <c r="BH42" s="676"/>
      <c r="BI42" s="676"/>
      <c r="BJ42" s="676"/>
      <c r="BK42" s="676"/>
      <c r="BL42" s="224"/>
      <c r="BM42" s="645" t="s">
        <v>340</v>
      </c>
      <c r="BN42" s="645"/>
      <c r="BO42" s="645"/>
      <c r="BP42" s="645"/>
      <c r="BQ42" s="645"/>
      <c r="BR42" s="645"/>
      <c r="BS42" s="645"/>
      <c r="BT42" s="645"/>
      <c r="BU42" s="646"/>
      <c r="BV42" s="698">
        <v>398</v>
      </c>
      <c r="BW42" s="699"/>
      <c r="BX42" s="699"/>
      <c r="BY42" s="699"/>
      <c r="BZ42" s="699"/>
      <c r="CA42" s="699"/>
      <c r="CB42" s="708"/>
      <c r="CD42" s="620" t="s">
        <v>341</v>
      </c>
      <c r="CE42" s="621"/>
      <c r="CF42" s="621"/>
      <c r="CG42" s="621"/>
      <c r="CH42" s="621"/>
      <c r="CI42" s="621"/>
      <c r="CJ42" s="621"/>
      <c r="CK42" s="621"/>
      <c r="CL42" s="621"/>
      <c r="CM42" s="621"/>
      <c r="CN42" s="621"/>
      <c r="CO42" s="621"/>
      <c r="CP42" s="621"/>
      <c r="CQ42" s="622"/>
      <c r="CR42" s="623">
        <v>1424179</v>
      </c>
      <c r="CS42" s="653"/>
      <c r="CT42" s="653"/>
      <c r="CU42" s="653"/>
      <c r="CV42" s="653"/>
      <c r="CW42" s="653"/>
      <c r="CX42" s="653"/>
      <c r="CY42" s="654"/>
      <c r="CZ42" s="628">
        <v>25.5</v>
      </c>
      <c r="DA42" s="655"/>
      <c r="DB42" s="655"/>
      <c r="DC42" s="658"/>
      <c r="DD42" s="632">
        <v>225941</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c r="B43" s="214" t="s">
        <v>342</v>
      </c>
      <c r="CD43" s="620" t="s">
        <v>343</v>
      </c>
      <c r="CE43" s="621"/>
      <c r="CF43" s="621"/>
      <c r="CG43" s="621"/>
      <c r="CH43" s="621"/>
      <c r="CI43" s="621"/>
      <c r="CJ43" s="621"/>
      <c r="CK43" s="621"/>
      <c r="CL43" s="621"/>
      <c r="CM43" s="621"/>
      <c r="CN43" s="621"/>
      <c r="CO43" s="621"/>
      <c r="CP43" s="621"/>
      <c r="CQ43" s="622"/>
      <c r="CR43" s="623">
        <v>26667</v>
      </c>
      <c r="CS43" s="653"/>
      <c r="CT43" s="653"/>
      <c r="CU43" s="653"/>
      <c r="CV43" s="653"/>
      <c r="CW43" s="653"/>
      <c r="CX43" s="653"/>
      <c r="CY43" s="654"/>
      <c r="CZ43" s="628">
        <v>0.5</v>
      </c>
      <c r="DA43" s="655"/>
      <c r="DB43" s="655"/>
      <c r="DC43" s="658"/>
      <c r="DD43" s="632">
        <v>26667</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1387631</v>
      </c>
      <c r="CS44" s="624"/>
      <c r="CT44" s="624"/>
      <c r="CU44" s="624"/>
      <c r="CV44" s="624"/>
      <c r="CW44" s="624"/>
      <c r="CX44" s="624"/>
      <c r="CY44" s="625"/>
      <c r="CZ44" s="628">
        <v>24.8</v>
      </c>
      <c r="DA44" s="629"/>
      <c r="DB44" s="629"/>
      <c r="DC44" s="635"/>
      <c r="DD44" s="632">
        <v>213701</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338402</v>
      </c>
      <c r="CS45" s="653"/>
      <c r="CT45" s="653"/>
      <c r="CU45" s="653"/>
      <c r="CV45" s="653"/>
      <c r="CW45" s="653"/>
      <c r="CX45" s="653"/>
      <c r="CY45" s="654"/>
      <c r="CZ45" s="628">
        <v>6.1</v>
      </c>
      <c r="DA45" s="655"/>
      <c r="DB45" s="655"/>
      <c r="DC45" s="658"/>
      <c r="DD45" s="632">
        <v>38293</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c r="B46" s="225"/>
      <c r="CD46" s="663"/>
      <c r="CE46" s="664"/>
      <c r="CF46" s="620" t="s">
        <v>348</v>
      </c>
      <c r="CG46" s="621"/>
      <c r="CH46" s="621"/>
      <c r="CI46" s="621"/>
      <c r="CJ46" s="621"/>
      <c r="CK46" s="621"/>
      <c r="CL46" s="621"/>
      <c r="CM46" s="621"/>
      <c r="CN46" s="621"/>
      <c r="CO46" s="621"/>
      <c r="CP46" s="621"/>
      <c r="CQ46" s="622"/>
      <c r="CR46" s="623">
        <v>1049229</v>
      </c>
      <c r="CS46" s="624"/>
      <c r="CT46" s="624"/>
      <c r="CU46" s="624"/>
      <c r="CV46" s="624"/>
      <c r="CW46" s="624"/>
      <c r="CX46" s="624"/>
      <c r="CY46" s="625"/>
      <c r="CZ46" s="628">
        <v>18.8</v>
      </c>
      <c r="DA46" s="629"/>
      <c r="DB46" s="629"/>
      <c r="DC46" s="635"/>
      <c r="DD46" s="632">
        <v>175408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c r="B47" s="225"/>
      <c r="CD47" s="663"/>
      <c r="CE47" s="664"/>
      <c r="CF47" s="620" t="s">
        <v>349</v>
      </c>
      <c r="CG47" s="621"/>
      <c r="CH47" s="621"/>
      <c r="CI47" s="621"/>
      <c r="CJ47" s="621"/>
      <c r="CK47" s="621"/>
      <c r="CL47" s="621"/>
      <c r="CM47" s="621"/>
      <c r="CN47" s="621"/>
      <c r="CO47" s="621"/>
      <c r="CP47" s="621"/>
      <c r="CQ47" s="622"/>
      <c r="CR47" s="623">
        <v>36548</v>
      </c>
      <c r="CS47" s="653"/>
      <c r="CT47" s="653"/>
      <c r="CU47" s="653"/>
      <c r="CV47" s="653"/>
      <c r="CW47" s="653"/>
      <c r="CX47" s="653"/>
      <c r="CY47" s="654"/>
      <c r="CZ47" s="628">
        <v>0.7</v>
      </c>
      <c r="DA47" s="655"/>
      <c r="DB47" s="655"/>
      <c r="DC47" s="658"/>
      <c r="DD47" s="632">
        <v>12240</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c r="B49" s="225"/>
      <c r="CD49" s="644" t="s">
        <v>351</v>
      </c>
      <c r="CE49" s="645"/>
      <c r="CF49" s="645"/>
      <c r="CG49" s="645"/>
      <c r="CH49" s="645"/>
      <c r="CI49" s="645"/>
      <c r="CJ49" s="645"/>
      <c r="CK49" s="645"/>
      <c r="CL49" s="645"/>
      <c r="CM49" s="645"/>
      <c r="CN49" s="645"/>
      <c r="CO49" s="645"/>
      <c r="CP49" s="645"/>
      <c r="CQ49" s="646"/>
      <c r="CR49" s="698">
        <v>5584654</v>
      </c>
      <c r="CS49" s="682"/>
      <c r="CT49" s="682"/>
      <c r="CU49" s="682"/>
      <c r="CV49" s="682"/>
      <c r="CW49" s="682"/>
      <c r="CX49" s="682"/>
      <c r="CY49" s="711"/>
      <c r="CZ49" s="703">
        <v>100</v>
      </c>
      <c r="DA49" s="712"/>
      <c r="DB49" s="712"/>
      <c r="DC49" s="713"/>
      <c r="DD49" s="714">
        <v>3717637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lMR78RgSYeYe0SM4kOwEI6pTWXL/z4JyXEwntVC5KSngN2HUu+v9q2yBDTNIwM6EWozIpUBjxUqmxjBzzMj5Xg==" saltValue="x2CqEId7P78fCyQFsKhA5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81640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6033</v>
      </c>
      <c r="R7" s="753"/>
      <c r="S7" s="753"/>
      <c r="T7" s="753"/>
      <c r="U7" s="753"/>
      <c r="V7" s="753">
        <v>5585</v>
      </c>
      <c r="W7" s="753"/>
      <c r="X7" s="753"/>
      <c r="Y7" s="753"/>
      <c r="Z7" s="753"/>
      <c r="AA7" s="753">
        <v>448</v>
      </c>
      <c r="AB7" s="753"/>
      <c r="AC7" s="753"/>
      <c r="AD7" s="753"/>
      <c r="AE7" s="754"/>
      <c r="AF7" s="755">
        <v>329</v>
      </c>
      <c r="AG7" s="756"/>
      <c r="AH7" s="756"/>
      <c r="AI7" s="756"/>
      <c r="AJ7" s="757"/>
      <c r="AK7" s="758">
        <v>1194</v>
      </c>
      <c r="AL7" s="759"/>
      <c r="AM7" s="759"/>
      <c r="AN7" s="759"/>
      <c r="AO7" s="759"/>
      <c r="AP7" s="759">
        <v>2747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v>6033</v>
      </c>
      <c r="R23" s="793"/>
      <c r="S23" s="793"/>
      <c r="T23" s="793"/>
      <c r="U23" s="793"/>
      <c r="V23" s="793">
        <v>5585</v>
      </c>
      <c r="W23" s="793"/>
      <c r="X23" s="793"/>
      <c r="Y23" s="793"/>
      <c r="Z23" s="793"/>
      <c r="AA23" s="793">
        <v>448</v>
      </c>
      <c r="AB23" s="793"/>
      <c r="AC23" s="793"/>
      <c r="AD23" s="793"/>
      <c r="AE23" s="794"/>
      <c r="AF23" s="795">
        <v>329</v>
      </c>
      <c r="AG23" s="793"/>
      <c r="AH23" s="793"/>
      <c r="AI23" s="793"/>
      <c r="AJ23" s="796"/>
      <c r="AK23" s="797"/>
      <c r="AL23" s="798"/>
      <c r="AM23" s="798"/>
      <c r="AN23" s="798"/>
      <c r="AO23" s="798"/>
      <c r="AP23" s="793">
        <v>2747</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746</v>
      </c>
      <c r="R28" s="823"/>
      <c r="S28" s="823"/>
      <c r="T28" s="823"/>
      <c r="U28" s="823"/>
      <c r="V28" s="823">
        <v>695</v>
      </c>
      <c r="W28" s="823"/>
      <c r="X28" s="823"/>
      <c r="Y28" s="823"/>
      <c r="Z28" s="823"/>
      <c r="AA28" s="823">
        <v>51</v>
      </c>
      <c r="AB28" s="823"/>
      <c r="AC28" s="823"/>
      <c r="AD28" s="823"/>
      <c r="AE28" s="824"/>
      <c r="AF28" s="825">
        <v>51</v>
      </c>
      <c r="AG28" s="823"/>
      <c r="AH28" s="823"/>
      <c r="AI28" s="823"/>
      <c r="AJ28" s="826"/>
      <c r="AK28" s="827">
        <v>61</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781</v>
      </c>
      <c r="R29" s="784"/>
      <c r="S29" s="784"/>
      <c r="T29" s="784"/>
      <c r="U29" s="784"/>
      <c r="V29" s="784">
        <v>753</v>
      </c>
      <c r="W29" s="784"/>
      <c r="X29" s="784"/>
      <c r="Y29" s="784"/>
      <c r="Z29" s="784"/>
      <c r="AA29" s="784">
        <v>28</v>
      </c>
      <c r="AB29" s="784"/>
      <c r="AC29" s="784"/>
      <c r="AD29" s="784"/>
      <c r="AE29" s="785"/>
      <c r="AF29" s="786">
        <v>28</v>
      </c>
      <c r="AG29" s="787"/>
      <c r="AH29" s="787"/>
      <c r="AI29" s="787"/>
      <c r="AJ29" s="788"/>
      <c r="AK29" s="834">
        <v>123</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103</v>
      </c>
      <c r="R30" s="784"/>
      <c r="S30" s="784"/>
      <c r="T30" s="784"/>
      <c r="U30" s="784"/>
      <c r="V30" s="784">
        <v>103</v>
      </c>
      <c r="W30" s="784"/>
      <c r="X30" s="784"/>
      <c r="Y30" s="784"/>
      <c r="Z30" s="784"/>
      <c r="AA30" s="784" t="s">
        <v>548</v>
      </c>
      <c r="AB30" s="784"/>
      <c r="AC30" s="784"/>
      <c r="AD30" s="784"/>
      <c r="AE30" s="785"/>
      <c r="AF30" s="786" t="s">
        <v>121</v>
      </c>
      <c r="AG30" s="787"/>
      <c r="AH30" s="787"/>
      <c r="AI30" s="787"/>
      <c r="AJ30" s="788"/>
      <c r="AK30" s="834">
        <v>29</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391</v>
      </c>
      <c r="C31" s="781"/>
      <c r="D31" s="781"/>
      <c r="E31" s="781"/>
      <c r="F31" s="781"/>
      <c r="G31" s="781"/>
      <c r="H31" s="781"/>
      <c r="I31" s="781"/>
      <c r="J31" s="781"/>
      <c r="K31" s="781"/>
      <c r="L31" s="781"/>
      <c r="M31" s="781"/>
      <c r="N31" s="781"/>
      <c r="O31" s="781"/>
      <c r="P31" s="782"/>
      <c r="Q31" s="783">
        <v>167</v>
      </c>
      <c r="R31" s="784"/>
      <c r="S31" s="784"/>
      <c r="T31" s="784"/>
      <c r="U31" s="784"/>
      <c r="V31" s="784">
        <v>113</v>
      </c>
      <c r="W31" s="784"/>
      <c r="X31" s="784"/>
      <c r="Y31" s="784"/>
      <c r="Z31" s="784"/>
      <c r="AA31" s="784">
        <v>54</v>
      </c>
      <c r="AB31" s="784"/>
      <c r="AC31" s="784"/>
      <c r="AD31" s="784"/>
      <c r="AE31" s="785"/>
      <c r="AF31" s="786">
        <v>54</v>
      </c>
      <c r="AG31" s="787"/>
      <c r="AH31" s="787"/>
      <c r="AI31" s="787"/>
      <c r="AJ31" s="788"/>
      <c r="AK31" s="834">
        <v>50</v>
      </c>
      <c r="AL31" s="830"/>
      <c r="AM31" s="830"/>
      <c r="AN31" s="830"/>
      <c r="AO31" s="830"/>
      <c r="AP31" s="830">
        <v>298</v>
      </c>
      <c r="AQ31" s="830"/>
      <c r="AR31" s="830"/>
      <c r="AS31" s="830"/>
      <c r="AT31" s="830"/>
      <c r="AU31" s="830">
        <v>181</v>
      </c>
      <c r="AV31" s="830"/>
      <c r="AW31" s="830"/>
      <c r="AX31" s="830"/>
      <c r="AY31" s="830"/>
      <c r="AZ31" s="831" t="s">
        <v>557</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393</v>
      </c>
      <c r="C32" s="781"/>
      <c r="D32" s="781"/>
      <c r="E32" s="781"/>
      <c r="F32" s="781"/>
      <c r="G32" s="781"/>
      <c r="H32" s="781"/>
      <c r="I32" s="781"/>
      <c r="J32" s="781"/>
      <c r="K32" s="781"/>
      <c r="L32" s="781"/>
      <c r="M32" s="781"/>
      <c r="N32" s="781"/>
      <c r="O32" s="781"/>
      <c r="P32" s="782"/>
      <c r="Q32" s="783">
        <v>15</v>
      </c>
      <c r="R32" s="784"/>
      <c r="S32" s="784"/>
      <c r="T32" s="784"/>
      <c r="U32" s="784"/>
      <c r="V32" s="784">
        <v>13</v>
      </c>
      <c r="W32" s="784"/>
      <c r="X32" s="784"/>
      <c r="Y32" s="784"/>
      <c r="Z32" s="784"/>
      <c r="AA32" s="784">
        <v>2</v>
      </c>
      <c r="AB32" s="784"/>
      <c r="AC32" s="784"/>
      <c r="AD32" s="784"/>
      <c r="AE32" s="785"/>
      <c r="AF32" s="786">
        <v>5</v>
      </c>
      <c r="AG32" s="787"/>
      <c r="AH32" s="787"/>
      <c r="AI32" s="787"/>
      <c r="AJ32" s="788"/>
      <c r="AK32" s="834" t="s">
        <v>557</v>
      </c>
      <c r="AL32" s="830"/>
      <c r="AM32" s="830"/>
      <c r="AN32" s="830"/>
      <c r="AO32" s="830"/>
      <c r="AP32" s="830" t="s">
        <v>557</v>
      </c>
      <c r="AQ32" s="830"/>
      <c r="AR32" s="830"/>
      <c r="AS32" s="830"/>
      <c r="AT32" s="830"/>
      <c r="AU32" s="830" t="s">
        <v>557</v>
      </c>
      <c r="AV32" s="830"/>
      <c r="AW32" s="830"/>
      <c r="AX32" s="830"/>
      <c r="AY32" s="830"/>
      <c r="AZ32" s="831" t="s">
        <v>557</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138</v>
      </c>
      <c r="AG63" s="844"/>
      <c r="AH63" s="844"/>
      <c r="AI63" s="844"/>
      <c r="AJ63" s="845"/>
      <c r="AK63" s="846"/>
      <c r="AL63" s="841"/>
      <c r="AM63" s="841"/>
      <c r="AN63" s="841"/>
      <c r="AO63" s="841"/>
      <c r="AP63" s="844">
        <v>298</v>
      </c>
      <c r="AQ63" s="844"/>
      <c r="AR63" s="844"/>
      <c r="AS63" s="844"/>
      <c r="AT63" s="844"/>
      <c r="AU63" s="844">
        <v>181</v>
      </c>
      <c r="AV63" s="844"/>
      <c r="AW63" s="844"/>
      <c r="AX63" s="844"/>
      <c r="AY63" s="844"/>
      <c r="AZ63" s="848"/>
      <c r="BA63" s="848"/>
      <c r="BB63" s="848"/>
      <c r="BC63" s="848"/>
      <c r="BD63" s="848"/>
      <c r="BE63" s="849"/>
      <c r="BF63" s="849"/>
      <c r="BG63" s="849"/>
      <c r="BH63" s="849"/>
      <c r="BI63" s="850"/>
      <c r="BJ63" s="851" t="s">
        <v>121</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545</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t="s">
        <v>548</v>
      </c>
      <c r="AV68" s="866"/>
      <c r="AW68" s="866"/>
      <c r="AX68" s="866"/>
      <c r="AY68" s="866"/>
      <c r="AZ68" s="867" t="s">
        <v>546</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547</v>
      </c>
      <c r="C69" s="874"/>
      <c r="D69" s="874"/>
      <c r="E69" s="874"/>
      <c r="F69" s="874"/>
      <c r="G69" s="874"/>
      <c r="H69" s="874"/>
      <c r="I69" s="874"/>
      <c r="J69" s="874"/>
      <c r="K69" s="874"/>
      <c r="L69" s="874"/>
      <c r="M69" s="874"/>
      <c r="N69" s="874"/>
      <c r="O69" s="874"/>
      <c r="P69" s="875"/>
      <c r="Q69" s="876">
        <v>1339</v>
      </c>
      <c r="R69" s="830"/>
      <c r="S69" s="830"/>
      <c r="T69" s="830"/>
      <c r="U69" s="830"/>
      <c r="V69" s="830">
        <v>1139</v>
      </c>
      <c r="W69" s="830"/>
      <c r="X69" s="830"/>
      <c r="Y69" s="830"/>
      <c r="Z69" s="830"/>
      <c r="AA69" s="830">
        <v>200</v>
      </c>
      <c r="AB69" s="830"/>
      <c r="AC69" s="830"/>
      <c r="AD69" s="830"/>
      <c r="AE69" s="830"/>
      <c r="AF69" s="830">
        <v>17</v>
      </c>
      <c r="AG69" s="830"/>
      <c r="AH69" s="830"/>
      <c r="AI69" s="830"/>
      <c r="AJ69" s="830"/>
      <c r="AK69" s="830" t="s">
        <v>548</v>
      </c>
      <c r="AL69" s="830"/>
      <c r="AM69" s="830"/>
      <c r="AN69" s="830"/>
      <c r="AO69" s="830"/>
      <c r="AP69" s="830">
        <v>14938</v>
      </c>
      <c r="AQ69" s="830"/>
      <c r="AR69" s="830"/>
      <c r="AS69" s="830"/>
      <c r="AT69" s="830"/>
      <c r="AU69" s="830" t="s">
        <v>548</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549</v>
      </c>
      <c r="C70" s="874"/>
      <c r="D70" s="874"/>
      <c r="E70" s="874"/>
      <c r="F70" s="874"/>
      <c r="G70" s="874"/>
      <c r="H70" s="874"/>
      <c r="I70" s="874"/>
      <c r="J70" s="874"/>
      <c r="K70" s="874"/>
      <c r="L70" s="874"/>
      <c r="M70" s="874"/>
      <c r="N70" s="874"/>
      <c r="O70" s="874"/>
      <c r="P70" s="875"/>
      <c r="Q70" s="876">
        <v>5469</v>
      </c>
      <c r="R70" s="830"/>
      <c r="S70" s="830"/>
      <c r="T70" s="830"/>
      <c r="U70" s="830"/>
      <c r="V70" s="830">
        <v>5217</v>
      </c>
      <c r="W70" s="830"/>
      <c r="X70" s="830"/>
      <c r="Y70" s="830"/>
      <c r="Z70" s="830"/>
      <c r="AA70" s="830">
        <v>252</v>
      </c>
      <c r="AB70" s="830"/>
      <c r="AC70" s="830"/>
      <c r="AD70" s="830"/>
      <c r="AE70" s="830"/>
      <c r="AF70" s="830">
        <v>252</v>
      </c>
      <c r="AG70" s="830"/>
      <c r="AH70" s="830"/>
      <c r="AI70" s="830"/>
      <c r="AJ70" s="830"/>
      <c r="AK70" s="830">
        <v>121</v>
      </c>
      <c r="AL70" s="830"/>
      <c r="AM70" s="830"/>
      <c r="AN70" s="830"/>
      <c r="AO70" s="830"/>
      <c r="AP70" s="830">
        <v>7216</v>
      </c>
      <c r="AQ70" s="830"/>
      <c r="AR70" s="830"/>
      <c r="AS70" s="830"/>
      <c r="AT70" s="830"/>
      <c r="AU70" s="830" t="s">
        <v>548</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7" t="s">
        <v>550</v>
      </c>
      <c r="C71" s="874"/>
      <c r="D71" s="874"/>
      <c r="E71" s="874"/>
      <c r="F71" s="874"/>
      <c r="G71" s="874"/>
      <c r="H71" s="874"/>
      <c r="I71" s="874"/>
      <c r="J71" s="874"/>
      <c r="K71" s="874"/>
      <c r="L71" s="874"/>
      <c r="M71" s="874"/>
      <c r="N71" s="874"/>
      <c r="O71" s="874"/>
      <c r="P71" s="875"/>
      <c r="Q71" s="876">
        <v>270</v>
      </c>
      <c r="R71" s="830"/>
      <c r="S71" s="830"/>
      <c r="T71" s="830"/>
      <c r="U71" s="830"/>
      <c r="V71" s="830">
        <v>247</v>
      </c>
      <c r="W71" s="830"/>
      <c r="X71" s="830"/>
      <c r="Y71" s="830"/>
      <c r="Z71" s="830"/>
      <c r="AA71" s="830">
        <v>23</v>
      </c>
      <c r="AB71" s="830"/>
      <c r="AC71" s="830"/>
      <c r="AD71" s="830"/>
      <c r="AE71" s="830"/>
      <c r="AF71" s="830">
        <v>23</v>
      </c>
      <c r="AG71" s="830"/>
      <c r="AH71" s="830"/>
      <c r="AI71" s="830"/>
      <c r="AJ71" s="830"/>
      <c r="AK71" s="830" t="s">
        <v>548</v>
      </c>
      <c r="AL71" s="830"/>
      <c r="AM71" s="830"/>
      <c r="AN71" s="830"/>
      <c r="AO71" s="830"/>
      <c r="AP71" s="830" t="s">
        <v>548</v>
      </c>
      <c r="AQ71" s="830"/>
      <c r="AR71" s="830"/>
      <c r="AS71" s="830"/>
      <c r="AT71" s="830"/>
      <c r="AU71" s="830" t="s">
        <v>548</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551</v>
      </c>
      <c r="C72" s="874"/>
      <c r="D72" s="874"/>
      <c r="E72" s="874"/>
      <c r="F72" s="874"/>
      <c r="G72" s="874"/>
      <c r="H72" s="874"/>
      <c r="I72" s="874"/>
      <c r="J72" s="874"/>
      <c r="K72" s="874"/>
      <c r="L72" s="874"/>
      <c r="M72" s="874"/>
      <c r="N72" s="874"/>
      <c r="O72" s="874"/>
      <c r="P72" s="875"/>
      <c r="Q72" s="876">
        <v>315636</v>
      </c>
      <c r="R72" s="830"/>
      <c r="S72" s="830"/>
      <c r="T72" s="830"/>
      <c r="U72" s="830"/>
      <c r="V72" s="830">
        <v>306127</v>
      </c>
      <c r="W72" s="830"/>
      <c r="X72" s="830"/>
      <c r="Y72" s="830"/>
      <c r="Z72" s="830"/>
      <c r="AA72" s="830">
        <v>9509</v>
      </c>
      <c r="AB72" s="830"/>
      <c r="AC72" s="830"/>
      <c r="AD72" s="830"/>
      <c r="AE72" s="830"/>
      <c r="AF72" s="830">
        <v>6033</v>
      </c>
      <c r="AG72" s="830"/>
      <c r="AH72" s="830"/>
      <c r="AI72" s="830"/>
      <c r="AJ72" s="830"/>
      <c r="AK72" s="830" t="s">
        <v>548</v>
      </c>
      <c r="AL72" s="830"/>
      <c r="AM72" s="830"/>
      <c r="AN72" s="830"/>
      <c r="AO72" s="830"/>
      <c r="AP72" s="830" t="s">
        <v>548</v>
      </c>
      <c r="AQ72" s="830"/>
      <c r="AR72" s="830"/>
      <c r="AS72" s="830"/>
      <c r="AT72" s="830"/>
      <c r="AU72" s="830" t="s">
        <v>548</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8"/>
      <c r="R75" s="879"/>
      <c r="S75" s="879"/>
      <c r="T75" s="879"/>
      <c r="U75" s="834"/>
      <c r="V75" s="880"/>
      <c r="W75" s="879"/>
      <c r="X75" s="879"/>
      <c r="Y75" s="879"/>
      <c r="Z75" s="834"/>
      <c r="AA75" s="880"/>
      <c r="AB75" s="879"/>
      <c r="AC75" s="879"/>
      <c r="AD75" s="879"/>
      <c r="AE75" s="834"/>
      <c r="AF75" s="880"/>
      <c r="AG75" s="879"/>
      <c r="AH75" s="879"/>
      <c r="AI75" s="879"/>
      <c r="AJ75" s="834"/>
      <c r="AK75" s="880"/>
      <c r="AL75" s="879"/>
      <c r="AM75" s="879"/>
      <c r="AN75" s="879"/>
      <c r="AO75" s="834"/>
      <c r="AP75" s="880"/>
      <c r="AQ75" s="879"/>
      <c r="AR75" s="879"/>
      <c r="AS75" s="879"/>
      <c r="AT75" s="834"/>
      <c r="AU75" s="880"/>
      <c r="AV75" s="879"/>
      <c r="AW75" s="879"/>
      <c r="AX75" s="879"/>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8"/>
      <c r="R76" s="879"/>
      <c r="S76" s="879"/>
      <c r="T76" s="879"/>
      <c r="U76" s="834"/>
      <c r="V76" s="880"/>
      <c r="W76" s="879"/>
      <c r="X76" s="879"/>
      <c r="Y76" s="879"/>
      <c r="Z76" s="834"/>
      <c r="AA76" s="880"/>
      <c r="AB76" s="879"/>
      <c r="AC76" s="879"/>
      <c r="AD76" s="879"/>
      <c r="AE76" s="834"/>
      <c r="AF76" s="880"/>
      <c r="AG76" s="879"/>
      <c r="AH76" s="879"/>
      <c r="AI76" s="879"/>
      <c r="AJ76" s="834"/>
      <c r="AK76" s="880"/>
      <c r="AL76" s="879"/>
      <c r="AM76" s="879"/>
      <c r="AN76" s="879"/>
      <c r="AO76" s="834"/>
      <c r="AP76" s="880"/>
      <c r="AQ76" s="879"/>
      <c r="AR76" s="879"/>
      <c r="AS76" s="879"/>
      <c r="AT76" s="834"/>
      <c r="AU76" s="880"/>
      <c r="AV76" s="879"/>
      <c r="AW76" s="879"/>
      <c r="AX76" s="879"/>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8"/>
      <c r="R77" s="879"/>
      <c r="S77" s="879"/>
      <c r="T77" s="879"/>
      <c r="U77" s="834"/>
      <c r="V77" s="880"/>
      <c r="W77" s="879"/>
      <c r="X77" s="879"/>
      <c r="Y77" s="879"/>
      <c r="Z77" s="834"/>
      <c r="AA77" s="880"/>
      <c r="AB77" s="879"/>
      <c r="AC77" s="879"/>
      <c r="AD77" s="879"/>
      <c r="AE77" s="834"/>
      <c r="AF77" s="880"/>
      <c r="AG77" s="879"/>
      <c r="AH77" s="879"/>
      <c r="AI77" s="879"/>
      <c r="AJ77" s="834"/>
      <c r="AK77" s="880"/>
      <c r="AL77" s="879"/>
      <c r="AM77" s="879"/>
      <c r="AN77" s="879"/>
      <c r="AO77" s="834"/>
      <c r="AP77" s="880"/>
      <c r="AQ77" s="879"/>
      <c r="AR77" s="879"/>
      <c r="AS77" s="879"/>
      <c r="AT77" s="834"/>
      <c r="AU77" s="880"/>
      <c r="AV77" s="879"/>
      <c r="AW77" s="879"/>
      <c r="AX77" s="879"/>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1"/>
      <c r="C87" s="882"/>
      <c r="D87" s="882"/>
      <c r="E87" s="882"/>
      <c r="F87" s="882"/>
      <c r="G87" s="882"/>
      <c r="H87" s="882"/>
      <c r="I87" s="882"/>
      <c r="J87" s="882"/>
      <c r="K87" s="882"/>
      <c r="L87" s="882"/>
      <c r="M87" s="882"/>
      <c r="N87" s="882"/>
      <c r="O87" s="882"/>
      <c r="P87" s="883"/>
      <c r="Q87" s="884"/>
      <c r="R87" s="885"/>
      <c r="S87" s="885"/>
      <c r="T87" s="885"/>
      <c r="U87" s="885"/>
      <c r="V87" s="885"/>
      <c r="W87" s="885"/>
      <c r="X87" s="885"/>
      <c r="Y87" s="885"/>
      <c r="Z87" s="885"/>
      <c r="AA87" s="885"/>
      <c r="AB87" s="885"/>
      <c r="AC87" s="885"/>
      <c r="AD87" s="885"/>
      <c r="AE87" s="885"/>
      <c r="AF87" s="885"/>
      <c r="AG87" s="885"/>
      <c r="AH87" s="885"/>
      <c r="AI87" s="885"/>
      <c r="AJ87" s="885"/>
      <c r="AK87" s="885"/>
      <c r="AL87" s="885"/>
      <c r="AM87" s="885"/>
      <c r="AN87" s="885"/>
      <c r="AO87" s="885"/>
      <c r="AP87" s="885"/>
      <c r="AQ87" s="885"/>
      <c r="AR87" s="885"/>
      <c r="AS87" s="885"/>
      <c r="AT87" s="885"/>
      <c r="AU87" s="885"/>
      <c r="AV87" s="885"/>
      <c r="AW87" s="885"/>
      <c r="AX87" s="885"/>
      <c r="AY87" s="885"/>
      <c r="AZ87" s="886"/>
      <c r="BA87" s="886"/>
      <c r="BB87" s="886"/>
      <c r="BC87" s="886"/>
      <c r="BD87" s="887"/>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88"/>
      <c r="CI102" s="889"/>
      <c r="CJ102" s="889"/>
      <c r="CK102" s="889"/>
      <c r="CL102" s="890"/>
      <c r="CM102" s="888"/>
      <c r="CN102" s="889"/>
      <c r="CO102" s="889"/>
      <c r="CP102" s="889"/>
      <c r="CQ102" s="890"/>
      <c r="CR102" s="891"/>
      <c r="CS102" s="852"/>
      <c r="CT102" s="852"/>
      <c r="CU102" s="852"/>
      <c r="CV102" s="892"/>
      <c r="CW102" s="891"/>
      <c r="CX102" s="852"/>
      <c r="CY102" s="852"/>
      <c r="CZ102" s="852"/>
      <c r="DA102" s="892"/>
      <c r="DB102" s="891"/>
      <c r="DC102" s="852"/>
      <c r="DD102" s="852"/>
      <c r="DE102" s="852"/>
      <c r="DF102" s="892"/>
      <c r="DG102" s="891"/>
      <c r="DH102" s="852"/>
      <c r="DI102" s="852"/>
      <c r="DJ102" s="852"/>
      <c r="DK102" s="892"/>
      <c r="DL102" s="891"/>
      <c r="DM102" s="852"/>
      <c r="DN102" s="852"/>
      <c r="DO102" s="852"/>
      <c r="DP102" s="892"/>
      <c r="DQ102" s="891"/>
      <c r="DR102" s="852"/>
      <c r="DS102" s="852"/>
      <c r="DT102" s="852"/>
      <c r="DU102" s="892"/>
      <c r="DV102" s="789"/>
      <c r="DW102" s="790"/>
      <c r="DX102" s="790"/>
      <c r="DY102" s="790"/>
      <c r="DZ102" s="915"/>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6" t="s">
        <v>401</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7" t="s">
        <v>402</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8" t="s">
        <v>405</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406</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230" customFormat="1" ht="26.25" customHeight="1">
      <c r="A109" s="913" t="s">
        <v>407</v>
      </c>
      <c r="B109" s="894"/>
      <c r="C109" s="894"/>
      <c r="D109" s="894"/>
      <c r="E109" s="894"/>
      <c r="F109" s="894"/>
      <c r="G109" s="894"/>
      <c r="H109" s="894"/>
      <c r="I109" s="894"/>
      <c r="J109" s="894"/>
      <c r="K109" s="894"/>
      <c r="L109" s="894"/>
      <c r="M109" s="894"/>
      <c r="N109" s="894"/>
      <c r="O109" s="894"/>
      <c r="P109" s="894"/>
      <c r="Q109" s="894"/>
      <c r="R109" s="894"/>
      <c r="S109" s="894"/>
      <c r="T109" s="894"/>
      <c r="U109" s="894"/>
      <c r="V109" s="894"/>
      <c r="W109" s="894"/>
      <c r="X109" s="894"/>
      <c r="Y109" s="894"/>
      <c r="Z109" s="895"/>
      <c r="AA109" s="893" t="s">
        <v>408</v>
      </c>
      <c r="AB109" s="894"/>
      <c r="AC109" s="894"/>
      <c r="AD109" s="894"/>
      <c r="AE109" s="895"/>
      <c r="AF109" s="893" t="s">
        <v>409</v>
      </c>
      <c r="AG109" s="894"/>
      <c r="AH109" s="894"/>
      <c r="AI109" s="894"/>
      <c r="AJ109" s="895"/>
      <c r="AK109" s="893" t="s">
        <v>294</v>
      </c>
      <c r="AL109" s="894"/>
      <c r="AM109" s="894"/>
      <c r="AN109" s="894"/>
      <c r="AO109" s="895"/>
      <c r="AP109" s="893" t="s">
        <v>410</v>
      </c>
      <c r="AQ109" s="894"/>
      <c r="AR109" s="894"/>
      <c r="AS109" s="894"/>
      <c r="AT109" s="896"/>
      <c r="AU109" s="913" t="s">
        <v>407</v>
      </c>
      <c r="AV109" s="894"/>
      <c r="AW109" s="894"/>
      <c r="AX109" s="894"/>
      <c r="AY109" s="894"/>
      <c r="AZ109" s="894"/>
      <c r="BA109" s="894"/>
      <c r="BB109" s="894"/>
      <c r="BC109" s="894"/>
      <c r="BD109" s="894"/>
      <c r="BE109" s="894"/>
      <c r="BF109" s="894"/>
      <c r="BG109" s="894"/>
      <c r="BH109" s="894"/>
      <c r="BI109" s="894"/>
      <c r="BJ109" s="894"/>
      <c r="BK109" s="894"/>
      <c r="BL109" s="894"/>
      <c r="BM109" s="894"/>
      <c r="BN109" s="894"/>
      <c r="BO109" s="894"/>
      <c r="BP109" s="895"/>
      <c r="BQ109" s="893" t="s">
        <v>408</v>
      </c>
      <c r="BR109" s="894"/>
      <c r="BS109" s="894"/>
      <c r="BT109" s="894"/>
      <c r="BU109" s="895"/>
      <c r="BV109" s="893" t="s">
        <v>409</v>
      </c>
      <c r="BW109" s="894"/>
      <c r="BX109" s="894"/>
      <c r="BY109" s="894"/>
      <c r="BZ109" s="895"/>
      <c r="CA109" s="893" t="s">
        <v>294</v>
      </c>
      <c r="CB109" s="894"/>
      <c r="CC109" s="894"/>
      <c r="CD109" s="894"/>
      <c r="CE109" s="895"/>
      <c r="CF109" s="914" t="s">
        <v>410</v>
      </c>
      <c r="CG109" s="914"/>
      <c r="CH109" s="914"/>
      <c r="CI109" s="914"/>
      <c r="CJ109" s="914"/>
      <c r="CK109" s="893" t="s">
        <v>411</v>
      </c>
      <c r="CL109" s="894"/>
      <c r="CM109" s="894"/>
      <c r="CN109" s="894"/>
      <c r="CO109" s="894"/>
      <c r="CP109" s="894"/>
      <c r="CQ109" s="894"/>
      <c r="CR109" s="894"/>
      <c r="CS109" s="894"/>
      <c r="CT109" s="894"/>
      <c r="CU109" s="894"/>
      <c r="CV109" s="894"/>
      <c r="CW109" s="894"/>
      <c r="CX109" s="894"/>
      <c r="CY109" s="894"/>
      <c r="CZ109" s="894"/>
      <c r="DA109" s="894"/>
      <c r="DB109" s="894"/>
      <c r="DC109" s="894"/>
      <c r="DD109" s="894"/>
      <c r="DE109" s="894"/>
      <c r="DF109" s="895"/>
      <c r="DG109" s="893" t="s">
        <v>408</v>
      </c>
      <c r="DH109" s="894"/>
      <c r="DI109" s="894"/>
      <c r="DJ109" s="894"/>
      <c r="DK109" s="895"/>
      <c r="DL109" s="893" t="s">
        <v>409</v>
      </c>
      <c r="DM109" s="894"/>
      <c r="DN109" s="894"/>
      <c r="DO109" s="894"/>
      <c r="DP109" s="895"/>
      <c r="DQ109" s="893" t="s">
        <v>294</v>
      </c>
      <c r="DR109" s="894"/>
      <c r="DS109" s="894"/>
      <c r="DT109" s="894"/>
      <c r="DU109" s="895"/>
      <c r="DV109" s="893" t="s">
        <v>410</v>
      </c>
      <c r="DW109" s="894"/>
      <c r="DX109" s="894"/>
      <c r="DY109" s="894"/>
      <c r="DZ109" s="896"/>
    </row>
    <row r="110" spans="1:131" s="230" customFormat="1" ht="26.25" customHeight="1">
      <c r="A110" s="897" t="s">
        <v>412</v>
      </c>
      <c r="B110" s="898"/>
      <c r="C110" s="898"/>
      <c r="D110" s="898"/>
      <c r="E110" s="898"/>
      <c r="F110" s="898"/>
      <c r="G110" s="898"/>
      <c r="H110" s="898"/>
      <c r="I110" s="898"/>
      <c r="J110" s="898"/>
      <c r="K110" s="898"/>
      <c r="L110" s="898"/>
      <c r="M110" s="898"/>
      <c r="N110" s="898"/>
      <c r="O110" s="898"/>
      <c r="P110" s="898"/>
      <c r="Q110" s="898"/>
      <c r="R110" s="898"/>
      <c r="S110" s="898"/>
      <c r="T110" s="898"/>
      <c r="U110" s="898"/>
      <c r="V110" s="898"/>
      <c r="W110" s="898"/>
      <c r="X110" s="898"/>
      <c r="Y110" s="898"/>
      <c r="Z110" s="899"/>
      <c r="AA110" s="900">
        <v>229716</v>
      </c>
      <c r="AB110" s="901"/>
      <c r="AC110" s="901"/>
      <c r="AD110" s="901"/>
      <c r="AE110" s="902"/>
      <c r="AF110" s="903">
        <v>237593</v>
      </c>
      <c r="AG110" s="901"/>
      <c r="AH110" s="901"/>
      <c r="AI110" s="901"/>
      <c r="AJ110" s="902"/>
      <c r="AK110" s="903">
        <v>225310</v>
      </c>
      <c r="AL110" s="901"/>
      <c r="AM110" s="901"/>
      <c r="AN110" s="901"/>
      <c r="AO110" s="902"/>
      <c r="AP110" s="904">
        <v>11.4</v>
      </c>
      <c r="AQ110" s="905"/>
      <c r="AR110" s="905"/>
      <c r="AS110" s="905"/>
      <c r="AT110" s="906"/>
      <c r="AU110" s="907" t="s">
        <v>69</v>
      </c>
      <c r="AV110" s="908"/>
      <c r="AW110" s="908"/>
      <c r="AX110" s="908"/>
      <c r="AY110" s="908"/>
      <c r="AZ110" s="930" t="s">
        <v>413</v>
      </c>
      <c r="BA110" s="898"/>
      <c r="BB110" s="898"/>
      <c r="BC110" s="898"/>
      <c r="BD110" s="898"/>
      <c r="BE110" s="898"/>
      <c r="BF110" s="898"/>
      <c r="BG110" s="898"/>
      <c r="BH110" s="898"/>
      <c r="BI110" s="898"/>
      <c r="BJ110" s="898"/>
      <c r="BK110" s="898"/>
      <c r="BL110" s="898"/>
      <c r="BM110" s="898"/>
      <c r="BN110" s="898"/>
      <c r="BO110" s="898"/>
      <c r="BP110" s="899"/>
      <c r="BQ110" s="931">
        <v>2767851</v>
      </c>
      <c r="BR110" s="932"/>
      <c r="BS110" s="932"/>
      <c r="BT110" s="932"/>
      <c r="BU110" s="932"/>
      <c r="BV110" s="932">
        <v>2734883</v>
      </c>
      <c r="BW110" s="932"/>
      <c r="BX110" s="932"/>
      <c r="BY110" s="932"/>
      <c r="BZ110" s="932"/>
      <c r="CA110" s="932">
        <v>2747426</v>
      </c>
      <c r="CB110" s="932"/>
      <c r="CC110" s="932"/>
      <c r="CD110" s="932"/>
      <c r="CE110" s="932"/>
      <c r="CF110" s="945">
        <v>138.9</v>
      </c>
      <c r="CG110" s="946"/>
      <c r="CH110" s="946"/>
      <c r="CI110" s="946"/>
      <c r="CJ110" s="946"/>
      <c r="CK110" s="947" t="s">
        <v>414</v>
      </c>
      <c r="CL110" s="948"/>
      <c r="CM110" s="930" t="s">
        <v>415</v>
      </c>
      <c r="CN110" s="898"/>
      <c r="CO110" s="898"/>
      <c r="CP110" s="898"/>
      <c r="CQ110" s="898"/>
      <c r="CR110" s="898"/>
      <c r="CS110" s="898"/>
      <c r="CT110" s="898"/>
      <c r="CU110" s="898"/>
      <c r="CV110" s="898"/>
      <c r="CW110" s="898"/>
      <c r="CX110" s="898"/>
      <c r="CY110" s="898"/>
      <c r="CZ110" s="898"/>
      <c r="DA110" s="898"/>
      <c r="DB110" s="898"/>
      <c r="DC110" s="898"/>
      <c r="DD110" s="898"/>
      <c r="DE110" s="898"/>
      <c r="DF110" s="899"/>
      <c r="DG110" s="931">
        <v>53805</v>
      </c>
      <c r="DH110" s="932"/>
      <c r="DI110" s="932"/>
      <c r="DJ110" s="932"/>
      <c r="DK110" s="932"/>
      <c r="DL110" s="932">
        <v>51707</v>
      </c>
      <c r="DM110" s="932"/>
      <c r="DN110" s="932"/>
      <c r="DO110" s="932"/>
      <c r="DP110" s="932"/>
      <c r="DQ110" s="932">
        <v>49962</v>
      </c>
      <c r="DR110" s="932"/>
      <c r="DS110" s="932"/>
      <c r="DT110" s="932"/>
      <c r="DU110" s="932"/>
      <c r="DV110" s="933">
        <v>2.5</v>
      </c>
      <c r="DW110" s="933"/>
      <c r="DX110" s="933"/>
      <c r="DY110" s="933"/>
      <c r="DZ110" s="934"/>
    </row>
    <row r="111" spans="1:131" s="230" customFormat="1" ht="26.25" customHeight="1">
      <c r="A111" s="935" t="s">
        <v>416</v>
      </c>
      <c r="B111" s="936"/>
      <c r="C111" s="936"/>
      <c r="D111" s="936"/>
      <c r="E111" s="936"/>
      <c r="F111" s="936"/>
      <c r="G111" s="936"/>
      <c r="H111" s="936"/>
      <c r="I111" s="936"/>
      <c r="J111" s="936"/>
      <c r="K111" s="936"/>
      <c r="L111" s="936"/>
      <c r="M111" s="936"/>
      <c r="N111" s="936"/>
      <c r="O111" s="936"/>
      <c r="P111" s="936"/>
      <c r="Q111" s="936"/>
      <c r="R111" s="936"/>
      <c r="S111" s="936"/>
      <c r="T111" s="936"/>
      <c r="U111" s="936"/>
      <c r="V111" s="936"/>
      <c r="W111" s="936"/>
      <c r="X111" s="936"/>
      <c r="Y111" s="936"/>
      <c r="Z111" s="937"/>
      <c r="AA111" s="938" t="s">
        <v>121</v>
      </c>
      <c r="AB111" s="939"/>
      <c r="AC111" s="939"/>
      <c r="AD111" s="939"/>
      <c r="AE111" s="940"/>
      <c r="AF111" s="941" t="s">
        <v>121</v>
      </c>
      <c r="AG111" s="939"/>
      <c r="AH111" s="939"/>
      <c r="AI111" s="939"/>
      <c r="AJ111" s="940"/>
      <c r="AK111" s="941" t="s">
        <v>121</v>
      </c>
      <c r="AL111" s="939"/>
      <c r="AM111" s="939"/>
      <c r="AN111" s="939"/>
      <c r="AO111" s="940"/>
      <c r="AP111" s="942" t="s">
        <v>121</v>
      </c>
      <c r="AQ111" s="943"/>
      <c r="AR111" s="943"/>
      <c r="AS111" s="943"/>
      <c r="AT111" s="944"/>
      <c r="AU111" s="909"/>
      <c r="AV111" s="910"/>
      <c r="AW111" s="910"/>
      <c r="AX111" s="910"/>
      <c r="AY111" s="910"/>
      <c r="AZ111" s="923" t="s">
        <v>417</v>
      </c>
      <c r="BA111" s="924"/>
      <c r="BB111" s="924"/>
      <c r="BC111" s="924"/>
      <c r="BD111" s="924"/>
      <c r="BE111" s="924"/>
      <c r="BF111" s="924"/>
      <c r="BG111" s="924"/>
      <c r="BH111" s="924"/>
      <c r="BI111" s="924"/>
      <c r="BJ111" s="924"/>
      <c r="BK111" s="924"/>
      <c r="BL111" s="924"/>
      <c r="BM111" s="924"/>
      <c r="BN111" s="924"/>
      <c r="BO111" s="924"/>
      <c r="BP111" s="925"/>
      <c r="BQ111" s="926">
        <v>73318</v>
      </c>
      <c r="BR111" s="927"/>
      <c r="BS111" s="927"/>
      <c r="BT111" s="927"/>
      <c r="BU111" s="927"/>
      <c r="BV111" s="927">
        <v>103562</v>
      </c>
      <c r="BW111" s="927"/>
      <c r="BX111" s="927"/>
      <c r="BY111" s="927"/>
      <c r="BZ111" s="927"/>
      <c r="CA111" s="927">
        <v>93227</v>
      </c>
      <c r="CB111" s="927"/>
      <c r="CC111" s="927"/>
      <c r="CD111" s="927"/>
      <c r="CE111" s="927"/>
      <c r="CF111" s="921">
        <v>4.7</v>
      </c>
      <c r="CG111" s="922"/>
      <c r="CH111" s="922"/>
      <c r="CI111" s="922"/>
      <c r="CJ111" s="922"/>
      <c r="CK111" s="949"/>
      <c r="CL111" s="950"/>
      <c r="CM111" s="923" t="s">
        <v>418</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121</v>
      </c>
      <c r="DH111" s="927"/>
      <c r="DI111" s="927"/>
      <c r="DJ111" s="927"/>
      <c r="DK111" s="927"/>
      <c r="DL111" s="927" t="s">
        <v>121</v>
      </c>
      <c r="DM111" s="927"/>
      <c r="DN111" s="927"/>
      <c r="DO111" s="927"/>
      <c r="DP111" s="927"/>
      <c r="DQ111" s="927" t="s">
        <v>121</v>
      </c>
      <c r="DR111" s="927"/>
      <c r="DS111" s="927"/>
      <c r="DT111" s="927"/>
      <c r="DU111" s="927"/>
      <c r="DV111" s="928" t="s">
        <v>121</v>
      </c>
      <c r="DW111" s="928"/>
      <c r="DX111" s="928"/>
      <c r="DY111" s="928"/>
      <c r="DZ111" s="929"/>
    </row>
    <row r="112" spans="1:131" s="230" customFormat="1" ht="26.25" customHeight="1">
      <c r="A112" s="953" t="s">
        <v>419</v>
      </c>
      <c r="B112" s="954"/>
      <c r="C112" s="924" t="s">
        <v>420</v>
      </c>
      <c r="D112" s="924"/>
      <c r="E112" s="924"/>
      <c r="F112" s="924"/>
      <c r="G112" s="924"/>
      <c r="H112" s="924"/>
      <c r="I112" s="924"/>
      <c r="J112" s="924"/>
      <c r="K112" s="924"/>
      <c r="L112" s="924"/>
      <c r="M112" s="924"/>
      <c r="N112" s="924"/>
      <c r="O112" s="924"/>
      <c r="P112" s="924"/>
      <c r="Q112" s="924"/>
      <c r="R112" s="924"/>
      <c r="S112" s="924"/>
      <c r="T112" s="924"/>
      <c r="U112" s="924"/>
      <c r="V112" s="924"/>
      <c r="W112" s="924"/>
      <c r="X112" s="924"/>
      <c r="Y112" s="924"/>
      <c r="Z112" s="925"/>
      <c r="AA112" s="959" t="s">
        <v>121</v>
      </c>
      <c r="AB112" s="960"/>
      <c r="AC112" s="960"/>
      <c r="AD112" s="960"/>
      <c r="AE112" s="961"/>
      <c r="AF112" s="962" t="s">
        <v>121</v>
      </c>
      <c r="AG112" s="960"/>
      <c r="AH112" s="960"/>
      <c r="AI112" s="960"/>
      <c r="AJ112" s="961"/>
      <c r="AK112" s="962" t="s">
        <v>121</v>
      </c>
      <c r="AL112" s="960"/>
      <c r="AM112" s="960"/>
      <c r="AN112" s="960"/>
      <c r="AO112" s="961"/>
      <c r="AP112" s="963" t="s">
        <v>121</v>
      </c>
      <c r="AQ112" s="964"/>
      <c r="AR112" s="964"/>
      <c r="AS112" s="964"/>
      <c r="AT112" s="965"/>
      <c r="AU112" s="909"/>
      <c r="AV112" s="910"/>
      <c r="AW112" s="910"/>
      <c r="AX112" s="910"/>
      <c r="AY112" s="910"/>
      <c r="AZ112" s="923" t="s">
        <v>421</v>
      </c>
      <c r="BA112" s="924"/>
      <c r="BB112" s="924"/>
      <c r="BC112" s="924"/>
      <c r="BD112" s="924"/>
      <c r="BE112" s="924"/>
      <c r="BF112" s="924"/>
      <c r="BG112" s="924"/>
      <c r="BH112" s="924"/>
      <c r="BI112" s="924"/>
      <c r="BJ112" s="924"/>
      <c r="BK112" s="924"/>
      <c r="BL112" s="924"/>
      <c r="BM112" s="924"/>
      <c r="BN112" s="924"/>
      <c r="BO112" s="924"/>
      <c r="BP112" s="925"/>
      <c r="BQ112" s="926">
        <v>189098</v>
      </c>
      <c r="BR112" s="927"/>
      <c r="BS112" s="927"/>
      <c r="BT112" s="927"/>
      <c r="BU112" s="927"/>
      <c r="BV112" s="927">
        <v>196736</v>
      </c>
      <c r="BW112" s="927"/>
      <c r="BX112" s="927"/>
      <c r="BY112" s="927"/>
      <c r="BZ112" s="927"/>
      <c r="CA112" s="927">
        <v>181370</v>
      </c>
      <c r="CB112" s="927"/>
      <c r="CC112" s="927"/>
      <c r="CD112" s="927"/>
      <c r="CE112" s="927"/>
      <c r="CF112" s="921">
        <v>9.1999999999999993</v>
      </c>
      <c r="CG112" s="922"/>
      <c r="CH112" s="922"/>
      <c r="CI112" s="922"/>
      <c r="CJ112" s="922"/>
      <c r="CK112" s="949"/>
      <c r="CL112" s="950"/>
      <c r="CM112" s="923" t="s">
        <v>422</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121</v>
      </c>
      <c r="DH112" s="927"/>
      <c r="DI112" s="927"/>
      <c r="DJ112" s="927"/>
      <c r="DK112" s="927"/>
      <c r="DL112" s="927" t="s">
        <v>121</v>
      </c>
      <c r="DM112" s="927"/>
      <c r="DN112" s="927"/>
      <c r="DO112" s="927"/>
      <c r="DP112" s="927"/>
      <c r="DQ112" s="927" t="s">
        <v>121</v>
      </c>
      <c r="DR112" s="927"/>
      <c r="DS112" s="927"/>
      <c r="DT112" s="927"/>
      <c r="DU112" s="927"/>
      <c r="DV112" s="928" t="s">
        <v>121</v>
      </c>
      <c r="DW112" s="928"/>
      <c r="DX112" s="928"/>
      <c r="DY112" s="928"/>
      <c r="DZ112" s="929"/>
    </row>
    <row r="113" spans="1:130" s="230" customFormat="1" ht="26.25" customHeight="1">
      <c r="A113" s="955"/>
      <c r="B113" s="956"/>
      <c r="C113" s="924" t="s">
        <v>423</v>
      </c>
      <c r="D113" s="924"/>
      <c r="E113" s="924"/>
      <c r="F113" s="924"/>
      <c r="G113" s="924"/>
      <c r="H113" s="924"/>
      <c r="I113" s="924"/>
      <c r="J113" s="924"/>
      <c r="K113" s="924"/>
      <c r="L113" s="924"/>
      <c r="M113" s="924"/>
      <c r="N113" s="924"/>
      <c r="O113" s="924"/>
      <c r="P113" s="924"/>
      <c r="Q113" s="924"/>
      <c r="R113" s="924"/>
      <c r="S113" s="924"/>
      <c r="T113" s="924"/>
      <c r="U113" s="924"/>
      <c r="V113" s="924"/>
      <c r="W113" s="924"/>
      <c r="X113" s="924"/>
      <c r="Y113" s="924"/>
      <c r="Z113" s="925"/>
      <c r="AA113" s="938">
        <v>28511</v>
      </c>
      <c r="AB113" s="939"/>
      <c r="AC113" s="939"/>
      <c r="AD113" s="939"/>
      <c r="AE113" s="940"/>
      <c r="AF113" s="941">
        <v>40712</v>
      </c>
      <c r="AG113" s="939"/>
      <c r="AH113" s="939"/>
      <c r="AI113" s="939"/>
      <c r="AJ113" s="940"/>
      <c r="AK113" s="941">
        <v>27358</v>
      </c>
      <c r="AL113" s="939"/>
      <c r="AM113" s="939"/>
      <c r="AN113" s="939"/>
      <c r="AO113" s="940"/>
      <c r="AP113" s="942">
        <v>1.4</v>
      </c>
      <c r="AQ113" s="943"/>
      <c r="AR113" s="943"/>
      <c r="AS113" s="943"/>
      <c r="AT113" s="944"/>
      <c r="AU113" s="909"/>
      <c r="AV113" s="910"/>
      <c r="AW113" s="910"/>
      <c r="AX113" s="910"/>
      <c r="AY113" s="910"/>
      <c r="AZ113" s="923" t="s">
        <v>424</v>
      </c>
      <c r="BA113" s="924"/>
      <c r="BB113" s="924"/>
      <c r="BC113" s="924"/>
      <c r="BD113" s="924"/>
      <c r="BE113" s="924"/>
      <c r="BF113" s="924"/>
      <c r="BG113" s="924"/>
      <c r="BH113" s="924"/>
      <c r="BI113" s="924"/>
      <c r="BJ113" s="924"/>
      <c r="BK113" s="924"/>
      <c r="BL113" s="924"/>
      <c r="BM113" s="924"/>
      <c r="BN113" s="924"/>
      <c r="BO113" s="924"/>
      <c r="BP113" s="925"/>
      <c r="BQ113" s="926">
        <v>375893</v>
      </c>
      <c r="BR113" s="927"/>
      <c r="BS113" s="927"/>
      <c r="BT113" s="927"/>
      <c r="BU113" s="927"/>
      <c r="BV113" s="927">
        <v>404669</v>
      </c>
      <c r="BW113" s="927"/>
      <c r="BX113" s="927"/>
      <c r="BY113" s="927"/>
      <c r="BZ113" s="927"/>
      <c r="CA113" s="927">
        <v>476252</v>
      </c>
      <c r="CB113" s="927"/>
      <c r="CC113" s="927"/>
      <c r="CD113" s="927"/>
      <c r="CE113" s="927"/>
      <c r="CF113" s="921">
        <v>24.1</v>
      </c>
      <c r="CG113" s="922"/>
      <c r="CH113" s="922"/>
      <c r="CI113" s="922"/>
      <c r="CJ113" s="922"/>
      <c r="CK113" s="949"/>
      <c r="CL113" s="950"/>
      <c r="CM113" s="923" t="s">
        <v>425</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59" t="s">
        <v>121</v>
      </c>
      <c r="DH113" s="960"/>
      <c r="DI113" s="960"/>
      <c r="DJ113" s="960"/>
      <c r="DK113" s="961"/>
      <c r="DL113" s="962" t="s">
        <v>121</v>
      </c>
      <c r="DM113" s="960"/>
      <c r="DN113" s="960"/>
      <c r="DO113" s="960"/>
      <c r="DP113" s="961"/>
      <c r="DQ113" s="962" t="s">
        <v>121</v>
      </c>
      <c r="DR113" s="960"/>
      <c r="DS113" s="960"/>
      <c r="DT113" s="960"/>
      <c r="DU113" s="961"/>
      <c r="DV113" s="963" t="s">
        <v>121</v>
      </c>
      <c r="DW113" s="964"/>
      <c r="DX113" s="964"/>
      <c r="DY113" s="964"/>
      <c r="DZ113" s="965"/>
    </row>
    <row r="114" spans="1:130" s="230" customFormat="1" ht="26.25" customHeight="1">
      <c r="A114" s="955"/>
      <c r="B114" s="956"/>
      <c r="C114" s="924" t="s">
        <v>426</v>
      </c>
      <c r="D114" s="924"/>
      <c r="E114" s="924"/>
      <c r="F114" s="924"/>
      <c r="G114" s="924"/>
      <c r="H114" s="924"/>
      <c r="I114" s="924"/>
      <c r="J114" s="924"/>
      <c r="K114" s="924"/>
      <c r="L114" s="924"/>
      <c r="M114" s="924"/>
      <c r="N114" s="924"/>
      <c r="O114" s="924"/>
      <c r="P114" s="924"/>
      <c r="Q114" s="924"/>
      <c r="R114" s="924"/>
      <c r="S114" s="924"/>
      <c r="T114" s="924"/>
      <c r="U114" s="924"/>
      <c r="V114" s="924"/>
      <c r="W114" s="924"/>
      <c r="X114" s="924"/>
      <c r="Y114" s="924"/>
      <c r="Z114" s="925"/>
      <c r="AA114" s="959">
        <v>80161</v>
      </c>
      <c r="AB114" s="960"/>
      <c r="AC114" s="960"/>
      <c r="AD114" s="960"/>
      <c r="AE114" s="961"/>
      <c r="AF114" s="962">
        <v>89259</v>
      </c>
      <c r="AG114" s="960"/>
      <c r="AH114" s="960"/>
      <c r="AI114" s="960"/>
      <c r="AJ114" s="961"/>
      <c r="AK114" s="962">
        <v>91234</v>
      </c>
      <c r="AL114" s="960"/>
      <c r="AM114" s="960"/>
      <c r="AN114" s="960"/>
      <c r="AO114" s="961"/>
      <c r="AP114" s="963">
        <v>4.5999999999999996</v>
      </c>
      <c r="AQ114" s="964"/>
      <c r="AR114" s="964"/>
      <c r="AS114" s="964"/>
      <c r="AT114" s="965"/>
      <c r="AU114" s="909"/>
      <c r="AV114" s="910"/>
      <c r="AW114" s="910"/>
      <c r="AX114" s="910"/>
      <c r="AY114" s="910"/>
      <c r="AZ114" s="923" t="s">
        <v>427</v>
      </c>
      <c r="BA114" s="924"/>
      <c r="BB114" s="924"/>
      <c r="BC114" s="924"/>
      <c r="BD114" s="924"/>
      <c r="BE114" s="924"/>
      <c r="BF114" s="924"/>
      <c r="BG114" s="924"/>
      <c r="BH114" s="924"/>
      <c r="BI114" s="924"/>
      <c r="BJ114" s="924"/>
      <c r="BK114" s="924"/>
      <c r="BL114" s="924"/>
      <c r="BM114" s="924"/>
      <c r="BN114" s="924"/>
      <c r="BO114" s="924"/>
      <c r="BP114" s="925"/>
      <c r="BQ114" s="926">
        <v>115480</v>
      </c>
      <c r="BR114" s="927"/>
      <c r="BS114" s="927"/>
      <c r="BT114" s="927"/>
      <c r="BU114" s="927"/>
      <c r="BV114" s="927">
        <v>96040</v>
      </c>
      <c r="BW114" s="927"/>
      <c r="BX114" s="927"/>
      <c r="BY114" s="927"/>
      <c r="BZ114" s="927"/>
      <c r="CA114" s="927">
        <v>130563</v>
      </c>
      <c r="CB114" s="927"/>
      <c r="CC114" s="927"/>
      <c r="CD114" s="927"/>
      <c r="CE114" s="927"/>
      <c r="CF114" s="921">
        <v>6.6</v>
      </c>
      <c r="CG114" s="922"/>
      <c r="CH114" s="922"/>
      <c r="CI114" s="922"/>
      <c r="CJ114" s="922"/>
      <c r="CK114" s="949"/>
      <c r="CL114" s="950"/>
      <c r="CM114" s="923" t="s">
        <v>428</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59" t="s">
        <v>121</v>
      </c>
      <c r="DH114" s="960"/>
      <c r="DI114" s="960"/>
      <c r="DJ114" s="960"/>
      <c r="DK114" s="961"/>
      <c r="DL114" s="962" t="s">
        <v>121</v>
      </c>
      <c r="DM114" s="960"/>
      <c r="DN114" s="960"/>
      <c r="DO114" s="960"/>
      <c r="DP114" s="961"/>
      <c r="DQ114" s="962" t="s">
        <v>121</v>
      </c>
      <c r="DR114" s="960"/>
      <c r="DS114" s="960"/>
      <c r="DT114" s="960"/>
      <c r="DU114" s="961"/>
      <c r="DV114" s="963" t="s">
        <v>121</v>
      </c>
      <c r="DW114" s="964"/>
      <c r="DX114" s="964"/>
      <c r="DY114" s="964"/>
      <c r="DZ114" s="965"/>
    </row>
    <row r="115" spans="1:130" s="230" customFormat="1" ht="26.25" customHeight="1">
      <c r="A115" s="955"/>
      <c r="B115" s="956"/>
      <c r="C115" s="924" t="s">
        <v>429</v>
      </c>
      <c r="D115" s="924"/>
      <c r="E115" s="924"/>
      <c r="F115" s="924"/>
      <c r="G115" s="924"/>
      <c r="H115" s="924"/>
      <c r="I115" s="924"/>
      <c r="J115" s="924"/>
      <c r="K115" s="924"/>
      <c r="L115" s="924"/>
      <c r="M115" s="924"/>
      <c r="N115" s="924"/>
      <c r="O115" s="924"/>
      <c r="P115" s="924"/>
      <c r="Q115" s="924"/>
      <c r="R115" s="924"/>
      <c r="S115" s="924"/>
      <c r="T115" s="924"/>
      <c r="U115" s="924"/>
      <c r="V115" s="924"/>
      <c r="W115" s="924"/>
      <c r="X115" s="924"/>
      <c r="Y115" s="924"/>
      <c r="Z115" s="925"/>
      <c r="AA115" s="938">
        <v>9661</v>
      </c>
      <c r="AB115" s="939"/>
      <c r="AC115" s="939"/>
      <c r="AD115" s="939"/>
      <c r="AE115" s="940"/>
      <c r="AF115" s="941">
        <v>16182</v>
      </c>
      <c r="AG115" s="939"/>
      <c r="AH115" s="939"/>
      <c r="AI115" s="939"/>
      <c r="AJ115" s="940"/>
      <c r="AK115" s="941">
        <v>1433</v>
      </c>
      <c r="AL115" s="939"/>
      <c r="AM115" s="939"/>
      <c r="AN115" s="939"/>
      <c r="AO115" s="940"/>
      <c r="AP115" s="942">
        <v>0.1</v>
      </c>
      <c r="AQ115" s="943"/>
      <c r="AR115" s="943"/>
      <c r="AS115" s="943"/>
      <c r="AT115" s="944"/>
      <c r="AU115" s="909"/>
      <c r="AV115" s="910"/>
      <c r="AW115" s="910"/>
      <c r="AX115" s="910"/>
      <c r="AY115" s="910"/>
      <c r="AZ115" s="923" t="s">
        <v>430</v>
      </c>
      <c r="BA115" s="924"/>
      <c r="BB115" s="924"/>
      <c r="BC115" s="924"/>
      <c r="BD115" s="924"/>
      <c r="BE115" s="924"/>
      <c r="BF115" s="924"/>
      <c r="BG115" s="924"/>
      <c r="BH115" s="924"/>
      <c r="BI115" s="924"/>
      <c r="BJ115" s="924"/>
      <c r="BK115" s="924"/>
      <c r="BL115" s="924"/>
      <c r="BM115" s="924"/>
      <c r="BN115" s="924"/>
      <c r="BO115" s="924"/>
      <c r="BP115" s="925"/>
      <c r="BQ115" s="926" t="s">
        <v>121</v>
      </c>
      <c r="BR115" s="927"/>
      <c r="BS115" s="927"/>
      <c r="BT115" s="927"/>
      <c r="BU115" s="927"/>
      <c r="BV115" s="927" t="s">
        <v>121</v>
      </c>
      <c r="BW115" s="927"/>
      <c r="BX115" s="927"/>
      <c r="BY115" s="927"/>
      <c r="BZ115" s="927"/>
      <c r="CA115" s="927" t="s">
        <v>121</v>
      </c>
      <c r="CB115" s="927"/>
      <c r="CC115" s="927"/>
      <c r="CD115" s="927"/>
      <c r="CE115" s="927"/>
      <c r="CF115" s="921" t="s">
        <v>121</v>
      </c>
      <c r="CG115" s="922"/>
      <c r="CH115" s="922"/>
      <c r="CI115" s="922"/>
      <c r="CJ115" s="922"/>
      <c r="CK115" s="949"/>
      <c r="CL115" s="950"/>
      <c r="CM115" s="923" t="s">
        <v>431</v>
      </c>
      <c r="CN115" s="924"/>
      <c r="CO115" s="924"/>
      <c r="CP115" s="924"/>
      <c r="CQ115" s="924"/>
      <c r="CR115" s="924"/>
      <c r="CS115" s="924"/>
      <c r="CT115" s="924"/>
      <c r="CU115" s="924"/>
      <c r="CV115" s="924"/>
      <c r="CW115" s="924"/>
      <c r="CX115" s="924"/>
      <c r="CY115" s="924"/>
      <c r="CZ115" s="924"/>
      <c r="DA115" s="924"/>
      <c r="DB115" s="924"/>
      <c r="DC115" s="924"/>
      <c r="DD115" s="924"/>
      <c r="DE115" s="924"/>
      <c r="DF115" s="925"/>
      <c r="DG115" s="959" t="s">
        <v>121</v>
      </c>
      <c r="DH115" s="960"/>
      <c r="DI115" s="960"/>
      <c r="DJ115" s="960"/>
      <c r="DK115" s="961"/>
      <c r="DL115" s="962" t="s">
        <v>121</v>
      </c>
      <c r="DM115" s="960"/>
      <c r="DN115" s="960"/>
      <c r="DO115" s="960"/>
      <c r="DP115" s="961"/>
      <c r="DQ115" s="962" t="s">
        <v>121</v>
      </c>
      <c r="DR115" s="960"/>
      <c r="DS115" s="960"/>
      <c r="DT115" s="960"/>
      <c r="DU115" s="961"/>
      <c r="DV115" s="963" t="s">
        <v>121</v>
      </c>
      <c r="DW115" s="964"/>
      <c r="DX115" s="964"/>
      <c r="DY115" s="964"/>
      <c r="DZ115" s="965"/>
    </row>
    <row r="116" spans="1:130" s="230" customFormat="1" ht="26.25" customHeight="1">
      <c r="A116" s="957"/>
      <c r="B116" s="958"/>
      <c r="C116" s="966" t="s">
        <v>432</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121</v>
      </c>
      <c r="AB116" s="960"/>
      <c r="AC116" s="960"/>
      <c r="AD116" s="960"/>
      <c r="AE116" s="961"/>
      <c r="AF116" s="962" t="s">
        <v>121</v>
      </c>
      <c r="AG116" s="960"/>
      <c r="AH116" s="960"/>
      <c r="AI116" s="960"/>
      <c r="AJ116" s="961"/>
      <c r="AK116" s="962" t="s">
        <v>121</v>
      </c>
      <c r="AL116" s="960"/>
      <c r="AM116" s="960"/>
      <c r="AN116" s="960"/>
      <c r="AO116" s="961"/>
      <c r="AP116" s="963" t="s">
        <v>121</v>
      </c>
      <c r="AQ116" s="964"/>
      <c r="AR116" s="964"/>
      <c r="AS116" s="964"/>
      <c r="AT116" s="965"/>
      <c r="AU116" s="909"/>
      <c r="AV116" s="910"/>
      <c r="AW116" s="910"/>
      <c r="AX116" s="910"/>
      <c r="AY116" s="910"/>
      <c r="AZ116" s="968" t="s">
        <v>433</v>
      </c>
      <c r="BA116" s="969"/>
      <c r="BB116" s="969"/>
      <c r="BC116" s="969"/>
      <c r="BD116" s="969"/>
      <c r="BE116" s="969"/>
      <c r="BF116" s="969"/>
      <c r="BG116" s="969"/>
      <c r="BH116" s="969"/>
      <c r="BI116" s="969"/>
      <c r="BJ116" s="969"/>
      <c r="BK116" s="969"/>
      <c r="BL116" s="969"/>
      <c r="BM116" s="969"/>
      <c r="BN116" s="969"/>
      <c r="BO116" s="969"/>
      <c r="BP116" s="970"/>
      <c r="BQ116" s="926" t="s">
        <v>121</v>
      </c>
      <c r="BR116" s="927"/>
      <c r="BS116" s="927"/>
      <c r="BT116" s="927"/>
      <c r="BU116" s="927"/>
      <c r="BV116" s="927" t="s">
        <v>121</v>
      </c>
      <c r="BW116" s="927"/>
      <c r="BX116" s="927"/>
      <c r="BY116" s="927"/>
      <c r="BZ116" s="927"/>
      <c r="CA116" s="927" t="s">
        <v>121</v>
      </c>
      <c r="CB116" s="927"/>
      <c r="CC116" s="927"/>
      <c r="CD116" s="927"/>
      <c r="CE116" s="927"/>
      <c r="CF116" s="921" t="s">
        <v>121</v>
      </c>
      <c r="CG116" s="922"/>
      <c r="CH116" s="922"/>
      <c r="CI116" s="922"/>
      <c r="CJ116" s="922"/>
      <c r="CK116" s="949"/>
      <c r="CL116" s="950"/>
      <c r="CM116" s="923" t="s">
        <v>434</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59" t="s">
        <v>121</v>
      </c>
      <c r="DH116" s="960"/>
      <c r="DI116" s="960"/>
      <c r="DJ116" s="960"/>
      <c r="DK116" s="961"/>
      <c r="DL116" s="962" t="s">
        <v>121</v>
      </c>
      <c r="DM116" s="960"/>
      <c r="DN116" s="960"/>
      <c r="DO116" s="960"/>
      <c r="DP116" s="961"/>
      <c r="DQ116" s="962" t="s">
        <v>121</v>
      </c>
      <c r="DR116" s="960"/>
      <c r="DS116" s="960"/>
      <c r="DT116" s="960"/>
      <c r="DU116" s="961"/>
      <c r="DV116" s="963" t="s">
        <v>121</v>
      </c>
      <c r="DW116" s="964"/>
      <c r="DX116" s="964"/>
      <c r="DY116" s="964"/>
      <c r="DZ116" s="965"/>
    </row>
    <row r="117" spans="1:130" s="230" customFormat="1" ht="26.25" customHeight="1">
      <c r="A117" s="913" t="s">
        <v>177</v>
      </c>
      <c r="B117" s="894"/>
      <c r="C117" s="894"/>
      <c r="D117" s="894"/>
      <c r="E117" s="894"/>
      <c r="F117" s="894"/>
      <c r="G117" s="894"/>
      <c r="H117" s="894"/>
      <c r="I117" s="894"/>
      <c r="J117" s="894"/>
      <c r="K117" s="894"/>
      <c r="L117" s="894"/>
      <c r="M117" s="894"/>
      <c r="N117" s="894"/>
      <c r="O117" s="894"/>
      <c r="P117" s="894"/>
      <c r="Q117" s="894"/>
      <c r="R117" s="894"/>
      <c r="S117" s="894"/>
      <c r="T117" s="894"/>
      <c r="U117" s="894"/>
      <c r="V117" s="894"/>
      <c r="W117" s="894"/>
      <c r="X117" s="894"/>
      <c r="Y117" s="978" t="s">
        <v>435</v>
      </c>
      <c r="Z117" s="895"/>
      <c r="AA117" s="979">
        <v>348049</v>
      </c>
      <c r="AB117" s="980"/>
      <c r="AC117" s="980"/>
      <c r="AD117" s="980"/>
      <c r="AE117" s="981"/>
      <c r="AF117" s="982">
        <v>383746</v>
      </c>
      <c r="AG117" s="980"/>
      <c r="AH117" s="980"/>
      <c r="AI117" s="980"/>
      <c r="AJ117" s="981"/>
      <c r="AK117" s="982">
        <v>345335</v>
      </c>
      <c r="AL117" s="980"/>
      <c r="AM117" s="980"/>
      <c r="AN117" s="980"/>
      <c r="AO117" s="981"/>
      <c r="AP117" s="983"/>
      <c r="AQ117" s="984"/>
      <c r="AR117" s="984"/>
      <c r="AS117" s="984"/>
      <c r="AT117" s="985"/>
      <c r="AU117" s="909"/>
      <c r="AV117" s="910"/>
      <c r="AW117" s="910"/>
      <c r="AX117" s="910"/>
      <c r="AY117" s="910"/>
      <c r="AZ117" s="975" t="s">
        <v>436</v>
      </c>
      <c r="BA117" s="976"/>
      <c r="BB117" s="976"/>
      <c r="BC117" s="976"/>
      <c r="BD117" s="976"/>
      <c r="BE117" s="976"/>
      <c r="BF117" s="976"/>
      <c r="BG117" s="976"/>
      <c r="BH117" s="976"/>
      <c r="BI117" s="976"/>
      <c r="BJ117" s="976"/>
      <c r="BK117" s="976"/>
      <c r="BL117" s="976"/>
      <c r="BM117" s="976"/>
      <c r="BN117" s="976"/>
      <c r="BO117" s="976"/>
      <c r="BP117" s="977"/>
      <c r="BQ117" s="926" t="s">
        <v>121</v>
      </c>
      <c r="BR117" s="927"/>
      <c r="BS117" s="927"/>
      <c r="BT117" s="927"/>
      <c r="BU117" s="927"/>
      <c r="BV117" s="927" t="s">
        <v>121</v>
      </c>
      <c r="BW117" s="927"/>
      <c r="BX117" s="927"/>
      <c r="BY117" s="927"/>
      <c r="BZ117" s="927"/>
      <c r="CA117" s="927" t="s">
        <v>121</v>
      </c>
      <c r="CB117" s="927"/>
      <c r="CC117" s="927"/>
      <c r="CD117" s="927"/>
      <c r="CE117" s="927"/>
      <c r="CF117" s="921" t="s">
        <v>121</v>
      </c>
      <c r="CG117" s="922"/>
      <c r="CH117" s="922"/>
      <c r="CI117" s="922"/>
      <c r="CJ117" s="922"/>
      <c r="CK117" s="949"/>
      <c r="CL117" s="950"/>
      <c r="CM117" s="923" t="s">
        <v>437</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59" t="s">
        <v>121</v>
      </c>
      <c r="DH117" s="960"/>
      <c r="DI117" s="960"/>
      <c r="DJ117" s="960"/>
      <c r="DK117" s="961"/>
      <c r="DL117" s="962" t="s">
        <v>121</v>
      </c>
      <c r="DM117" s="960"/>
      <c r="DN117" s="960"/>
      <c r="DO117" s="960"/>
      <c r="DP117" s="961"/>
      <c r="DQ117" s="962" t="s">
        <v>121</v>
      </c>
      <c r="DR117" s="960"/>
      <c r="DS117" s="960"/>
      <c r="DT117" s="960"/>
      <c r="DU117" s="961"/>
      <c r="DV117" s="963" t="s">
        <v>121</v>
      </c>
      <c r="DW117" s="964"/>
      <c r="DX117" s="964"/>
      <c r="DY117" s="964"/>
      <c r="DZ117" s="965"/>
    </row>
    <row r="118" spans="1:130" s="230" customFormat="1" ht="26.25" customHeight="1">
      <c r="A118" s="913" t="s">
        <v>411</v>
      </c>
      <c r="B118" s="894"/>
      <c r="C118" s="894"/>
      <c r="D118" s="894"/>
      <c r="E118" s="894"/>
      <c r="F118" s="894"/>
      <c r="G118" s="894"/>
      <c r="H118" s="894"/>
      <c r="I118" s="894"/>
      <c r="J118" s="894"/>
      <c r="K118" s="894"/>
      <c r="L118" s="894"/>
      <c r="M118" s="894"/>
      <c r="N118" s="894"/>
      <c r="O118" s="894"/>
      <c r="P118" s="894"/>
      <c r="Q118" s="894"/>
      <c r="R118" s="894"/>
      <c r="S118" s="894"/>
      <c r="T118" s="894"/>
      <c r="U118" s="894"/>
      <c r="V118" s="894"/>
      <c r="W118" s="894"/>
      <c r="X118" s="894"/>
      <c r="Y118" s="894"/>
      <c r="Z118" s="895"/>
      <c r="AA118" s="893" t="s">
        <v>408</v>
      </c>
      <c r="AB118" s="894"/>
      <c r="AC118" s="894"/>
      <c r="AD118" s="894"/>
      <c r="AE118" s="895"/>
      <c r="AF118" s="893" t="s">
        <v>409</v>
      </c>
      <c r="AG118" s="894"/>
      <c r="AH118" s="894"/>
      <c r="AI118" s="894"/>
      <c r="AJ118" s="895"/>
      <c r="AK118" s="893" t="s">
        <v>294</v>
      </c>
      <c r="AL118" s="894"/>
      <c r="AM118" s="894"/>
      <c r="AN118" s="894"/>
      <c r="AO118" s="895"/>
      <c r="AP118" s="971" t="s">
        <v>410</v>
      </c>
      <c r="AQ118" s="972"/>
      <c r="AR118" s="972"/>
      <c r="AS118" s="972"/>
      <c r="AT118" s="973"/>
      <c r="AU118" s="909"/>
      <c r="AV118" s="910"/>
      <c r="AW118" s="910"/>
      <c r="AX118" s="910"/>
      <c r="AY118" s="910"/>
      <c r="AZ118" s="974" t="s">
        <v>438</v>
      </c>
      <c r="BA118" s="966"/>
      <c r="BB118" s="966"/>
      <c r="BC118" s="966"/>
      <c r="BD118" s="966"/>
      <c r="BE118" s="966"/>
      <c r="BF118" s="966"/>
      <c r="BG118" s="966"/>
      <c r="BH118" s="966"/>
      <c r="BI118" s="966"/>
      <c r="BJ118" s="966"/>
      <c r="BK118" s="966"/>
      <c r="BL118" s="966"/>
      <c r="BM118" s="966"/>
      <c r="BN118" s="966"/>
      <c r="BO118" s="966"/>
      <c r="BP118" s="967"/>
      <c r="BQ118" s="1000" t="s">
        <v>121</v>
      </c>
      <c r="BR118" s="1001"/>
      <c r="BS118" s="1001"/>
      <c r="BT118" s="1001"/>
      <c r="BU118" s="1001"/>
      <c r="BV118" s="1001" t="s">
        <v>121</v>
      </c>
      <c r="BW118" s="1001"/>
      <c r="BX118" s="1001"/>
      <c r="BY118" s="1001"/>
      <c r="BZ118" s="1001"/>
      <c r="CA118" s="1001" t="s">
        <v>121</v>
      </c>
      <c r="CB118" s="1001"/>
      <c r="CC118" s="1001"/>
      <c r="CD118" s="1001"/>
      <c r="CE118" s="1001"/>
      <c r="CF118" s="921" t="s">
        <v>121</v>
      </c>
      <c r="CG118" s="922"/>
      <c r="CH118" s="922"/>
      <c r="CI118" s="922"/>
      <c r="CJ118" s="922"/>
      <c r="CK118" s="949"/>
      <c r="CL118" s="950"/>
      <c r="CM118" s="923" t="s">
        <v>439</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59" t="s">
        <v>121</v>
      </c>
      <c r="DH118" s="960"/>
      <c r="DI118" s="960"/>
      <c r="DJ118" s="960"/>
      <c r="DK118" s="961"/>
      <c r="DL118" s="962" t="s">
        <v>121</v>
      </c>
      <c r="DM118" s="960"/>
      <c r="DN118" s="960"/>
      <c r="DO118" s="960"/>
      <c r="DP118" s="961"/>
      <c r="DQ118" s="962" t="s">
        <v>121</v>
      </c>
      <c r="DR118" s="960"/>
      <c r="DS118" s="960"/>
      <c r="DT118" s="960"/>
      <c r="DU118" s="961"/>
      <c r="DV118" s="963" t="s">
        <v>121</v>
      </c>
      <c r="DW118" s="964"/>
      <c r="DX118" s="964"/>
      <c r="DY118" s="964"/>
      <c r="DZ118" s="965"/>
    </row>
    <row r="119" spans="1:130" s="230" customFormat="1" ht="26.25" customHeight="1">
      <c r="A119" s="1058" t="s">
        <v>414</v>
      </c>
      <c r="B119" s="948"/>
      <c r="C119" s="930" t="s">
        <v>415</v>
      </c>
      <c r="D119" s="898"/>
      <c r="E119" s="898"/>
      <c r="F119" s="898"/>
      <c r="G119" s="898"/>
      <c r="H119" s="898"/>
      <c r="I119" s="898"/>
      <c r="J119" s="898"/>
      <c r="K119" s="898"/>
      <c r="L119" s="898"/>
      <c r="M119" s="898"/>
      <c r="N119" s="898"/>
      <c r="O119" s="898"/>
      <c r="P119" s="898"/>
      <c r="Q119" s="898"/>
      <c r="R119" s="898"/>
      <c r="S119" s="898"/>
      <c r="T119" s="898"/>
      <c r="U119" s="898"/>
      <c r="V119" s="898"/>
      <c r="W119" s="898"/>
      <c r="X119" s="898"/>
      <c r="Y119" s="898"/>
      <c r="Z119" s="899"/>
      <c r="AA119" s="900" t="s">
        <v>121</v>
      </c>
      <c r="AB119" s="901"/>
      <c r="AC119" s="901"/>
      <c r="AD119" s="901"/>
      <c r="AE119" s="902"/>
      <c r="AF119" s="903" t="s">
        <v>121</v>
      </c>
      <c r="AG119" s="901"/>
      <c r="AH119" s="901"/>
      <c r="AI119" s="901"/>
      <c r="AJ119" s="902"/>
      <c r="AK119" s="903" t="s">
        <v>121</v>
      </c>
      <c r="AL119" s="901"/>
      <c r="AM119" s="901"/>
      <c r="AN119" s="901"/>
      <c r="AO119" s="902"/>
      <c r="AP119" s="904" t="s">
        <v>121</v>
      </c>
      <c r="AQ119" s="905"/>
      <c r="AR119" s="905"/>
      <c r="AS119" s="905"/>
      <c r="AT119" s="906"/>
      <c r="AU119" s="911"/>
      <c r="AV119" s="912"/>
      <c r="AW119" s="912"/>
      <c r="AX119" s="912"/>
      <c r="AY119" s="912"/>
      <c r="AZ119" s="251" t="s">
        <v>177</v>
      </c>
      <c r="BA119" s="251"/>
      <c r="BB119" s="251"/>
      <c r="BC119" s="251"/>
      <c r="BD119" s="251"/>
      <c r="BE119" s="251"/>
      <c r="BF119" s="251"/>
      <c r="BG119" s="251"/>
      <c r="BH119" s="251"/>
      <c r="BI119" s="251"/>
      <c r="BJ119" s="251"/>
      <c r="BK119" s="251"/>
      <c r="BL119" s="251"/>
      <c r="BM119" s="251"/>
      <c r="BN119" s="251"/>
      <c r="BO119" s="978" t="s">
        <v>440</v>
      </c>
      <c r="BP119" s="1006"/>
      <c r="BQ119" s="1000">
        <v>3521640</v>
      </c>
      <c r="BR119" s="1001"/>
      <c r="BS119" s="1001"/>
      <c r="BT119" s="1001"/>
      <c r="BU119" s="1001"/>
      <c r="BV119" s="1001">
        <v>3535890</v>
      </c>
      <c r="BW119" s="1001"/>
      <c r="BX119" s="1001"/>
      <c r="BY119" s="1001"/>
      <c r="BZ119" s="1001"/>
      <c r="CA119" s="1001">
        <v>3628838</v>
      </c>
      <c r="CB119" s="1001"/>
      <c r="CC119" s="1001"/>
      <c r="CD119" s="1001"/>
      <c r="CE119" s="1001"/>
      <c r="CF119" s="1002"/>
      <c r="CG119" s="1003"/>
      <c r="CH119" s="1003"/>
      <c r="CI119" s="1003"/>
      <c r="CJ119" s="1004"/>
      <c r="CK119" s="951"/>
      <c r="CL119" s="952"/>
      <c r="CM119" s="974" t="s">
        <v>441</v>
      </c>
      <c r="CN119" s="966"/>
      <c r="CO119" s="966"/>
      <c r="CP119" s="966"/>
      <c r="CQ119" s="966"/>
      <c r="CR119" s="966"/>
      <c r="CS119" s="966"/>
      <c r="CT119" s="966"/>
      <c r="CU119" s="966"/>
      <c r="CV119" s="966"/>
      <c r="CW119" s="966"/>
      <c r="CX119" s="966"/>
      <c r="CY119" s="966"/>
      <c r="CZ119" s="966"/>
      <c r="DA119" s="966"/>
      <c r="DB119" s="966"/>
      <c r="DC119" s="966"/>
      <c r="DD119" s="966"/>
      <c r="DE119" s="966"/>
      <c r="DF119" s="967"/>
      <c r="DG119" s="1005">
        <v>19513</v>
      </c>
      <c r="DH119" s="987"/>
      <c r="DI119" s="987"/>
      <c r="DJ119" s="987"/>
      <c r="DK119" s="988"/>
      <c r="DL119" s="986">
        <v>51855</v>
      </c>
      <c r="DM119" s="987"/>
      <c r="DN119" s="987"/>
      <c r="DO119" s="987"/>
      <c r="DP119" s="988"/>
      <c r="DQ119" s="986">
        <v>43265</v>
      </c>
      <c r="DR119" s="987"/>
      <c r="DS119" s="987"/>
      <c r="DT119" s="987"/>
      <c r="DU119" s="988"/>
      <c r="DV119" s="989">
        <v>2.2000000000000002</v>
      </c>
      <c r="DW119" s="990"/>
      <c r="DX119" s="990"/>
      <c r="DY119" s="990"/>
      <c r="DZ119" s="991"/>
    </row>
    <row r="120" spans="1:130" s="230" customFormat="1" ht="26.25" customHeight="1">
      <c r="A120" s="1059"/>
      <c r="B120" s="950"/>
      <c r="C120" s="923" t="s">
        <v>418</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59" t="s">
        <v>121</v>
      </c>
      <c r="AB120" s="960"/>
      <c r="AC120" s="960"/>
      <c r="AD120" s="960"/>
      <c r="AE120" s="961"/>
      <c r="AF120" s="962" t="s">
        <v>121</v>
      </c>
      <c r="AG120" s="960"/>
      <c r="AH120" s="960"/>
      <c r="AI120" s="960"/>
      <c r="AJ120" s="961"/>
      <c r="AK120" s="962" t="s">
        <v>121</v>
      </c>
      <c r="AL120" s="960"/>
      <c r="AM120" s="960"/>
      <c r="AN120" s="960"/>
      <c r="AO120" s="961"/>
      <c r="AP120" s="963" t="s">
        <v>121</v>
      </c>
      <c r="AQ120" s="964"/>
      <c r="AR120" s="964"/>
      <c r="AS120" s="964"/>
      <c r="AT120" s="965"/>
      <c r="AU120" s="992" t="s">
        <v>442</v>
      </c>
      <c r="AV120" s="993"/>
      <c r="AW120" s="993"/>
      <c r="AX120" s="993"/>
      <c r="AY120" s="994"/>
      <c r="AZ120" s="930" t="s">
        <v>443</v>
      </c>
      <c r="BA120" s="898"/>
      <c r="BB120" s="898"/>
      <c r="BC120" s="898"/>
      <c r="BD120" s="898"/>
      <c r="BE120" s="898"/>
      <c r="BF120" s="898"/>
      <c r="BG120" s="898"/>
      <c r="BH120" s="898"/>
      <c r="BI120" s="898"/>
      <c r="BJ120" s="898"/>
      <c r="BK120" s="898"/>
      <c r="BL120" s="898"/>
      <c r="BM120" s="898"/>
      <c r="BN120" s="898"/>
      <c r="BO120" s="898"/>
      <c r="BP120" s="899"/>
      <c r="BQ120" s="931">
        <v>2790580</v>
      </c>
      <c r="BR120" s="932"/>
      <c r="BS120" s="932"/>
      <c r="BT120" s="932"/>
      <c r="BU120" s="932"/>
      <c r="BV120" s="932">
        <v>3671044</v>
      </c>
      <c r="BW120" s="932"/>
      <c r="BX120" s="932"/>
      <c r="BY120" s="932"/>
      <c r="BZ120" s="932"/>
      <c r="CA120" s="932">
        <v>3206750</v>
      </c>
      <c r="CB120" s="932"/>
      <c r="CC120" s="932"/>
      <c r="CD120" s="932"/>
      <c r="CE120" s="932"/>
      <c r="CF120" s="945">
        <v>162.1</v>
      </c>
      <c r="CG120" s="946"/>
      <c r="CH120" s="946"/>
      <c r="CI120" s="946"/>
      <c r="CJ120" s="946"/>
      <c r="CK120" s="1007" t="s">
        <v>444</v>
      </c>
      <c r="CL120" s="1008"/>
      <c r="CM120" s="1008"/>
      <c r="CN120" s="1008"/>
      <c r="CO120" s="1009"/>
      <c r="CP120" s="1015" t="s">
        <v>391</v>
      </c>
      <c r="CQ120" s="1016"/>
      <c r="CR120" s="1016"/>
      <c r="CS120" s="1016"/>
      <c r="CT120" s="1016"/>
      <c r="CU120" s="1016"/>
      <c r="CV120" s="1016"/>
      <c r="CW120" s="1016"/>
      <c r="CX120" s="1016"/>
      <c r="CY120" s="1016"/>
      <c r="CZ120" s="1016"/>
      <c r="DA120" s="1016"/>
      <c r="DB120" s="1016"/>
      <c r="DC120" s="1016"/>
      <c r="DD120" s="1016"/>
      <c r="DE120" s="1016"/>
      <c r="DF120" s="1017"/>
      <c r="DG120" s="931">
        <v>189098</v>
      </c>
      <c r="DH120" s="932"/>
      <c r="DI120" s="932"/>
      <c r="DJ120" s="932"/>
      <c r="DK120" s="932"/>
      <c r="DL120" s="932">
        <v>196736</v>
      </c>
      <c r="DM120" s="932"/>
      <c r="DN120" s="932"/>
      <c r="DO120" s="932"/>
      <c r="DP120" s="932"/>
      <c r="DQ120" s="932">
        <v>181370</v>
      </c>
      <c r="DR120" s="932"/>
      <c r="DS120" s="932"/>
      <c r="DT120" s="932"/>
      <c r="DU120" s="932"/>
      <c r="DV120" s="933">
        <v>9.1999999999999993</v>
      </c>
      <c r="DW120" s="933"/>
      <c r="DX120" s="933"/>
      <c r="DY120" s="933"/>
      <c r="DZ120" s="934"/>
    </row>
    <row r="121" spans="1:130" s="230" customFormat="1" ht="26.25" customHeight="1">
      <c r="A121" s="1059"/>
      <c r="B121" s="950"/>
      <c r="C121" s="975" t="s">
        <v>445</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59" t="s">
        <v>121</v>
      </c>
      <c r="AB121" s="960"/>
      <c r="AC121" s="960"/>
      <c r="AD121" s="960"/>
      <c r="AE121" s="961"/>
      <c r="AF121" s="962" t="s">
        <v>121</v>
      </c>
      <c r="AG121" s="960"/>
      <c r="AH121" s="960"/>
      <c r="AI121" s="960"/>
      <c r="AJ121" s="961"/>
      <c r="AK121" s="962" t="s">
        <v>121</v>
      </c>
      <c r="AL121" s="960"/>
      <c r="AM121" s="960"/>
      <c r="AN121" s="960"/>
      <c r="AO121" s="961"/>
      <c r="AP121" s="963" t="s">
        <v>121</v>
      </c>
      <c r="AQ121" s="964"/>
      <c r="AR121" s="964"/>
      <c r="AS121" s="964"/>
      <c r="AT121" s="965"/>
      <c r="AU121" s="995"/>
      <c r="AV121" s="996"/>
      <c r="AW121" s="996"/>
      <c r="AX121" s="996"/>
      <c r="AY121" s="997"/>
      <c r="AZ121" s="923" t="s">
        <v>446</v>
      </c>
      <c r="BA121" s="924"/>
      <c r="BB121" s="924"/>
      <c r="BC121" s="924"/>
      <c r="BD121" s="924"/>
      <c r="BE121" s="924"/>
      <c r="BF121" s="924"/>
      <c r="BG121" s="924"/>
      <c r="BH121" s="924"/>
      <c r="BI121" s="924"/>
      <c r="BJ121" s="924"/>
      <c r="BK121" s="924"/>
      <c r="BL121" s="924"/>
      <c r="BM121" s="924"/>
      <c r="BN121" s="924"/>
      <c r="BO121" s="924"/>
      <c r="BP121" s="925"/>
      <c r="BQ121" s="926" t="s">
        <v>121</v>
      </c>
      <c r="BR121" s="927"/>
      <c r="BS121" s="927"/>
      <c r="BT121" s="927"/>
      <c r="BU121" s="927"/>
      <c r="BV121" s="927">
        <v>16226</v>
      </c>
      <c r="BW121" s="927"/>
      <c r="BX121" s="927"/>
      <c r="BY121" s="927"/>
      <c r="BZ121" s="927"/>
      <c r="CA121" s="927">
        <v>73946</v>
      </c>
      <c r="CB121" s="927"/>
      <c r="CC121" s="927"/>
      <c r="CD121" s="927"/>
      <c r="CE121" s="927"/>
      <c r="CF121" s="921">
        <v>3.7</v>
      </c>
      <c r="CG121" s="922"/>
      <c r="CH121" s="922"/>
      <c r="CI121" s="922"/>
      <c r="CJ121" s="922"/>
      <c r="CK121" s="1010"/>
      <c r="CL121" s="1011"/>
      <c r="CM121" s="1011"/>
      <c r="CN121" s="1011"/>
      <c r="CO121" s="1012"/>
      <c r="CP121" s="1020" t="s">
        <v>389</v>
      </c>
      <c r="CQ121" s="1021"/>
      <c r="CR121" s="1021"/>
      <c r="CS121" s="1021"/>
      <c r="CT121" s="1021"/>
      <c r="CU121" s="1021"/>
      <c r="CV121" s="1021"/>
      <c r="CW121" s="1021"/>
      <c r="CX121" s="1021"/>
      <c r="CY121" s="1021"/>
      <c r="CZ121" s="1021"/>
      <c r="DA121" s="1021"/>
      <c r="DB121" s="1021"/>
      <c r="DC121" s="1021"/>
      <c r="DD121" s="1021"/>
      <c r="DE121" s="1021"/>
      <c r="DF121" s="1022"/>
      <c r="DG121" s="926" t="s">
        <v>121</v>
      </c>
      <c r="DH121" s="927"/>
      <c r="DI121" s="927"/>
      <c r="DJ121" s="927"/>
      <c r="DK121" s="927"/>
      <c r="DL121" s="927" t="s">
        <v>121</v>
      </c>
      <c r="DM121" s="927"/>
      <c r="DN121" s="927"/>
      <c r="DO121" s="927"/>
      <c r="DP121" s="927"/>
      <c r="DQ121" s="927" t="s">
        <v>121</v>
      </c>
      <c r="DR121" s="927"/>
      <c r="DS121" s="927"/>
      <c r="DT121" s="927"/>
      <c r="DU121" s="927"/>
      <c r="DV121" s="928" t="s">
        <v>121</v>
      </c>
      <c r="DW121" s="928"/>
      <c r="DX121" s="928"/>
      <c r="DY121" s="928"/>
      <c r="DZ121" s="929"/>
    </row>
    <row r="122" spans="1:130" s="230" customFormat="1" ht="26.25" customHeight="1">
      <c r="A122" s="1059"/>
      <c r="B122" s="950"/>
      <c r="C122" s="923" t="s">
        <v>428</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59" t="s">
        <v>121</v>
      </c>
      <c r="AB122" s="960"/>
      <c r="AC122" s="960"/>
      <c r="AD122" s="960"/>
      <c r="AE122" s="961"/>
      <c r="AF122" s="962" t="s">
        <v>121</v>
      </c>
      <c r="AG122" s="960"/>
      <c r="AH122" s="960"/>
      <c r="AI122" s="960"/>
      <c r="AJ122" s="961"/>
      <c r="AK122" s="962" t="s">
        <v>121</v>
      </c>
      <c r="AL122" s="960"/>
      <c r="AM122" s="960"/>
      <c r="AN122" s="960"/>
      <c r="AO122" s="961"/>
      <c r="AP122" s="963" t="s">
        <v>121</v>
      </c>
      <c r="AQ122" s="964"/>
      <c r="AR122" s="964"/>
      <c r="AS122" s="964"/>
      <c r="AT122" s="965"/>
      <c r="AU122" s="995"/>
      <c r="AV122" s="996"/>
      <c r="AW122" s="996"/>
      <c r="AX122" s="996"/>
      <c r="AY122" s="997"/>
      <c r="AZ122" s="974" t="s">
        <v>447</v>
      </c>
      <c r="BA122" s="966"/>
      <c r="BB122" s="966"/>
      <c r="BC122" s="966"/>
      <c r="BD122" s="966"/>
      <c r="BE122" s="966"/>
      <c r="BF122" s="966"/>
      <c r="BG122" s="966"/>
      <c r="BH122" s="966"/>
      <c r="BI122" s="966"/>
      <c r="BJ122" s="966"/>
      <c r="BK122" s="966"/>
      <c r="BL122" s="966"/>
      <c r="BM122" s="966"/>
      <c r="BN122" s="966"/>
      <c r="BO122" s="966"/>
      <c r="BP122" s="967"/>
      <c r="BQ122" s="1000">
        <v>2570459</v>
      </c>
      <c r="BR122" s="1001"/>
      <c r="BS122" s="1001"/>
      <c r="BT122" s="1001"/>
      <c r="BU122" s="1001"/>
      <c r="BV122" s="1001">
        <v>2466428</v>
      </c>
      <c r="BW122" s="1001"/>
      <c r="BX122" s="1001"/>
      <c r="BY122" s="1001"/>
      <c r="BZ122" s="1001"/>
      <c r="CA122" s="1001">
        <v>2435599</v>
      </c>
      <c r="CB122" s="1001"/>
      <c r="CC122" s="1001"/>
      <c r="CD122" s="1001"/>
      <c r="CE122" s="1001"/>
      <c r="CF122" s="1018">
        <v>123.1</v>
      </c>
      <c r="CG122" s="1019"/>
      <c r="CH122" s="1019"/>
      <c r="CI122" s="1019"/>
      <c r="CJ122" s="1019"/>
      <c r="CK122" s="1010"/>
      <c r="CL122" s="1011"/>
      <c r="CM122" s="1011"/>
      <c r="CN122" s="1011"/>
      <c r="CO122" s="1012"/>
      <c r="CP122" s="1020" t="s">
        <v>390</v>
      </c>
      <c r="CQ122" s="1021"/>
      <c r="CR122" s="1021"/>
      <c r="CS122" s="1021"/>
      <c r="CT122" s="1021"/>
      <c r="CU122" s="1021"/>
      <c r="CV122" s="1021"/>
      <c r="CW122" s="1021"/>
      <c r="CX122" s="1021"/>
      <c r="CY122" s="1021"/>
      <c r="CZ122" s="1021"/>
      <c r="DA122" s="1021"/>
      <c r="DB122" s="1021"/>
      <c r="DC122" s="1021"/>
      <c r="DD122" s="1021"/>
      <c r="DE122" s="1021"/>
      <c r="DF122" s="1022"/>
      <c r="DG122" s="926" t="s">
        <v>121</v>
      </c>
      <c r="DH122" s="927"/>
      <c r="DI122" s="927"/>
      <c r="DJ122" s="927"/>
      <c r="DK122" s="927"/>
      <c r="DL122" s="927" t="s">
        <v>121</v>
      </c>
      <c r="DM122" s="927"/>
      <c r="DN122" s="927"/>
      <c r="DO122" s="927"/>
      <c r="DP122" s="927"/>
      <c r="DQ122" s="927" t="s">
        <v>121</v>
      </c>
      <c r="DR122" s="927"/>
      <c r="DS122" s="927"/>
      <c r="DT122" s="927"/>
      <c r="DU122" s="927"/>
      <c r="DV122" s="928" t="s">
        <v>121</v>
      </c>
      <c r="DW122" s="928"/>
      <c r="DX122" s="928"/>
      <c r="DY122" s="928"/>
      <c r="DZ122" s="929"/>
    </row>
    <row r="123" spans="1:130" s="230" customFormat="1" ht="26.25" customHeight="1">
      <c r="A123" s="1059"/>
      <c r="B123" s="950"/>
      <c r="C123" s="923" t="s">
        <v>434</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59" t="s">
        <v>121</v>
      </c>
      <c r="AB123" s="960"/>
      <c r="AC123" s="960"/>
      <c r="AD123" s="960"/>
      <c r="AE123" s="961"/>
      <c r="AF123" s="962" t="s">
        <v>121</v>
      </c>
      <c r="AG123" s="960"/>
      <c r="AH123" s="960"/>
      <c r="AI123" s="960"/>
      <c r="AJ123" s="961"/>
      <c r="AK123" s="962" t="s">
        <v>121</v>
      </c>
      <c r="AL123" s="960"/>
      <c r="AM123" s="960"/>
      <c r="AN123" s="960"/>
      <c r="AO123" s="961"/>
      <c r="AP123" s="963" t="s">
        <v>121</v>
      </c>
      <c r="AQ123" s="964"/>
      <c r="AR123" s="964"/>
      <c r="AS123" s="964"/>
      <c r="AT123" s="965"/>
      <c r="AU123" s="998"/>
      <c r="AV123" s="999"/>
      <c r="AW123" s="999"/>
      <c r="AX123" s="999"/>
      <c r="AY123" s="999"/>
      <c r="AZ123" s="251" t="s">
        <v>177</v>
      </c>
      <c r="BA123" s="251"/>
      <c r="BB123" s="251"/>
      <c r="BC123" s="251"/>
      <c r="BD123" s="251"/>
      <c r="BE123" s="251"/>
      <c r="BF123" s="251"/>
      <c r="BG123" s="251"/>
      <c r="BH123" s="251"/>
      <c r="BI123" s="251"/>
      <c r="BJ123" s="251"/>
      <c r="BK123" s="251"/>
      <c r="BL123" s="251"/>
      <c r="BM123" s="251"/>
      <c r="BN123" s="251"/>
      <c r="BO123" s="978" t="s">
        <v>448</v>
      </c>
      <c r="BP123" s="1006"/>
      <c r="BQ123" s="1065">
        <v>5361039</v>
      </c>
      <c r="BR123" s="1032"/>
      <c r="BS123" s="1032"/>
      <c r="BT123" s="1032"/>
      <c r="BU123" s="1032"/>
      <c r="BV123" s="1032">
        <v>6153698</v>
      </c>
      <c r="BW123" s="1032"/>
      <c r="BX123" s="1032"/>
      <c r="BY123" s="1032"/>
      <c r="BZ123" s="1032"/>
      <c r="CA123" s="1032">
        <v>5716295</v>
      </c>
      <c r="CB123" s="1032"/>
      <c r="CC123" s="1032"/>
      <c r="CD123" s="1032"/>
      <c r="CE123" s="1032"/>
      <c r="CF123" s="1002"/>
      <c r="CG123" s="1003"/>
      <c r="CH123" s="1003"/>
      <c r="CI123" s="1003"/>
      <c r="CJ123" s="1004"/>
      <c r="CK123" s="1010"/>
      <c r="CL123" s="1011"/>
      <c r="CM123" s="1011"/>
      <c r="CN123" s="1011"/>
      <c r="CO123" s="1012"/>
      <c r="CP123" s="1020" t="s">
        <v>388</v>
      </c>
      <c r="CQ123" s="1021"/>
      <c r="CR123" s="1021"/>
      <c r="CS123" s="1021"/>
      <c r="CT123" s="1021"/>
      <c r="CU123" s="1021"/>
      <c r="CV123" s="1021"/>
      <c r="CW123" s="1021"/>
      <c r="CX123" s="1021"/>
      <c r="CY123" s="1021"/>
      <c r="CZ123" s="1021"/>
      <c r="DA123" s="1021"/>
      <c r="DB123" s="1021"/>
      <c r="DC123" s="1021"/>
      <c r="DD123" s="1021"/>
      <c r="DE123" s="1021"/>
      <c r="DF123" s="1022"/>
      <c r="DG123" s="959" t="s">
        <v>121</v>
      </c>
      <c r="DH123" s="960"/>
      <c r="DI123" s="960"/>
      <c r="DJ123" s="960"/>
      <c r="DK123" s="961"/>
      <c r="DL123" s="962" t="s">
        <v>121</v>
      </c>
      <c r="DM123" s="960"/>
      <c r="DN123" s="960"/>
      <c r="DO123" s="960"/>
      <c r="DP123" s="961"/>
      <c r="DQ123" s="962" t="s">
        <v>121</v>
      </c>
      <c r="DR123" s="960"/>
      <c r="DS123" s="960"/>
      <c r="DT123" s="960"/>
      <c r="DU123" s="961"/>
      <c r="DV123" s="963" t="s">
        <v>121</v>
      </c>
      <c r="DW123" s="964"/>
      <c r="DX123" s="964"/>
      <c r="DY123" s="964"/>
      <c r="DZ123" s="965"/>
    </row>
    <row r="124" spans="1:130" s="230" customFormat="1" ht="26.25" customHeight="1" thickBot="1">
      <c r="A124" s="1059"/>
      <c r="B124" s="950"/>
      <c r="C124" s="923" t="s">
        <v>437</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59" t="s">
        <v>121</v>
      </c>
      <c r="AB124" s="960"/>
      <c r="AC124" s="960"/>
      <c r="AD124" s="960"/>
      <c r="AE124" s="961"/>
      <c r="AF124" s="962" t="s">
        <v>121</v>
      </c>
      <c r="AG124" s="960"/>
      <c r="AH124" s="960"/>
      <c r="AI124" s="960"/>
      <c r="AJ124" s="961"/>
      <c r="AK124" s="962" t="s">
        <v>121</v>
      </c>
      <c r="AL124" s="960"/>
      <c r="AM124" s="960"/>
      <c r="AN124" s="960"/>
      <c r="AO124" s="961"/>
      <c r="AP124" s="963" t="s">
        <v>121</v>
      </c>
      <c r="AQ124" s="964"/>
      <c r="AR124" s="964"/>
      <c r="AS124" s="964"/>
      <c r="AT124" s="965"/>
      <c r="AU124" s="1061" t="s">
        <v>449</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121</v>
      </c>
      <c r="BR124" s="1028"/>
      <c r="BS124" s="1028"/>
      <c r="BT124" s="1028"/>
      <c r="BU124" s="1028"/>
      <c r="BV124" s="1028" t="s">
        <v>121</v>
      </c>
      <c r="BW124" s="1028"/>
      <c r="BX124" s="1028"/>
      <c r="BY124" s="1028"/>
      <c r="BZ124" s="1028"/>
      <c r="CA124" s="1028" t="s">
        <v>121</v>
      </c>
      <c r="CB124" s="1028"/>
      <c r="CC124" s="1028"/>
      <c r="CD124" s="1028"/>
      <c r="CE124" s="1028"/>
      <c r="CF124" s="1029"/>
      <c r="CG124" s="1030"/>
      <c r="CH124" s="1030"/>
      <c r="CI124" s="1030"/>
      <c r="CJ124" s="1031"/>
      <c r="CK124" s="1013"/>
      <c r="CL124" s="1013"/>
      <c r="CM124" s="1013"/>
      <c r="CN124" s="1013"/>
      <c r="CO124" s="1014"/>
      <c r="CP124" s="1020" t="s">
        <v>450</v>
      </c>
      <c r="CQ124" s="1021"/>
      <c r="CR124" s="1021"/>
      <c r="CS124" s="1021"/>
      <c r="CT124" s="1021"/>
      <c r="CU124" s="1021"/>
      <c r="CV124" s="1021"/>
      <c r="CW124" s="1021"/>
      <c r="CX124" s="1021"/>
      <c r="CY124" s="1021"/>
      <c r="CZ124" s="1021"/>
      <c r="DA124" s="1021"/>
      <c r="DB124" s="1021"/>
      <c r="DC124" s="1021"/>
      <c r="DD124" s="1021"/>
      <c r="DE124" s="1021"/>
      <c r="DF124" s="1022"/>
      <c r="DG124" s="1005" t="s">
        <v>121</v>
      </c>
      <c r="DH124" s="987"/>
      <c r="DI124" s="987"/>
      <c r="DJ124" s="987"/>
      <c r="DK124" s="988"/>
      <c r="DL124" s="986" t="s">
        <v>121</v>
      </c>
      <c r="DM124" s="987"/>
      <c r="DN124" s="987"/>
      <c r="DO124" s="987"/>
      <c r="DP124" s="988"/>
      <c r="DQ124" s="986" t="s">
        <v>121</v>
      </c>
      <c r="DR124" s="987"/>
      <c r="DS124" s="987"/>
      <c r="DT124" s="987"/>
      <c r="DU124" s="988"/>
      <c r="DV124" s="989" t="s">
        <v>121</v>
      </c>
      <c r="DW124" s="990"/>
      <c r="DX124" s="990"/>
      <c r="DY124" s="990"/>
      <c r="DZ124" s="991"/>
    </row>
    <row r="125" spans="1:130" s="230" customFormat="1" ht="26.25" customHeight="1">
      <c r="A125" s="1059"/>
      <c r="B125" s="950"/>
      <c r="C125" s="923" t="s">
        <v>439</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59" t="s">
        <v>121</v>
      </c>
      <c r="AB125" s="960"/>
      <c r="AC125" s="960"/>
      <c r="AD125" s="960"/>
      <c r="AE125" s="961"/>
      <c r="AF125" s="962" t="s">
        <v>121</v>
      </c>
      <c r="AG125" s="960"/>
      <c r="AH125" s="960"/>
      <c r="AI125" s="960"/>
      <c r="AJ125" s="961"/>
      <c r="AK125" s="962" t="s">
        <v>121</v>
      </c>
      <c r="AL125" s="960"/>
      <c r="AM125" s="960"/>
      <c r="AN125" s="960"/>
      <c r="AO125" s="961"/>
      <c r="AP125" s="963" t="s">
        <v>121</v>
      </c>
      <c r="AQ125" s="964"/>
      <c r="AR125" s="964"/>
      <c r="AS125" s="964"/>
      <c r="AT125" s="965"/>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3" t="s">
        <v>451</v>
      </c>
      <c r="CL125" s="1008"/>
      <c r="CM125" s="1008"/>
      <c r="CN125" s="1008"/>
      <c r="CO125" s="1009"/>
      <c r="CP125" s="930" t="s">
        <v>452</v>
      </c>
      <c r="CQ125" s="898"/>
      <c r="CR125" s="898"/>
      <c r="CS125" s="898"/>
      <c r="CT125" s="898"/>
      <c r="CU125" s="898"/>
      <c r="CV125" s="898"/>
      <c r="CW125" s="898"/>
      <c r="CX125" s="898"/>
      <c r="CY125" s="898"/>
      <c r="CZ125" s="898"/>
      <c r="DA125" s="898"/>
      <c r="DB125" s="898"/>
      <c r="DC125" s="898"/>
      <c r="DD125" s="898"/>
      <c r="DE125" s="898"/>
      <c r="DF125" s="899"/>
      <c r="DG125" s="931" t="s">
        <v>121</v>
      </c>
      <c r="DH125" s="932"/>
      <c r="DI125" s="932"/>
      <c r="DJ125" s="932"/>
      <c r="DK125" s="932"/>
      <c r="DL125" s="932" t="s">
        <v>121</v>
      </c>
      <c r="DM125" s="932"/>
      <c r="DN125" s="932"/>
      <c r="DO125" s="932"/>
      <c r="DP125" s="932"/>
      <c r="DQ125" s="932" t="s">
        <v>121</v>
      </c>
      <c r="DR125" s="932"/>
      <c r="DS125" s="932"/>
      <c r="DT125" s="932"/>
      <c r="DU125" s="932"/>
      <c r="DV125" s="933" t="s">
        <v>121</v>
      </c>
      <c r="DW125" s="933"/>
      <c r="DX125" s="933"/>
      <c r="DY125" s="933"/>
      <c r="DZ125" s="934"/>
    </row>
    <row r="126" spans="1:130" s="230" customFormat="1" ht="26.25" customHeight="1" thickBot="1">
      <c r="A126" s="1059"/>
      <c r="B126" s="950"/>
      <c r="C126" s="923" t="s">
        <v>441</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59">
        <v>9299</v>
      </c>
      <c r="AB126" s="960"/>
      <c r="AC126" s="960"/>
      <c r="AD126" s="960"/>
      <c r="AE126" s="961"/>
      <c r="AF126" s="962">
        <v>15887</v>
      </c>
      <c r="AG126" s="960"/>
      <c r="AH126" s="960"/>
      <c r="AI126" s="960"/>
      <c r="AJ126" s="961"/>
      <c r="AK126" s="962">
        <v>1415</v>
      </c>
      <c r="AL126" s="960"/>
      <c r="AM126" s="960"/>
      <c r="AN126" s="960"/>
      <c r="AO126" s="961"/>
      <c r="AP126" s="963">
        <v>0.1</v>
      </c>
      <c r="AQ126" s="964"/>
      <c r="AR126" s="964"/>
      <c r="AS126" s="964"/>
      <c r="AT126" s="965"/>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4"/>
      <c r="CL126" s="1011"/>
      <c r="CM126" s="1011"/>
      <c r="CN126" s="1011"/>
      <c r="CO126" s="1012"/>
      <c r="CP126" s="923" t="s">
        <v>453</v>
      </c>
      <c r="CQ126" s="924"/>
      <c r="CR126" s="924"/>
      <c r="CS126" s="924"/>
      <c r="CT126" s="924"/>
      <c r="CU126" s="924"/>
      <c r="CV126" s="924"/>
      <c r="CW126" s="924"/>
      <c r="CX126" s="924"/>
      <c r="CY126" s="924"/>
      <c r="CZ126" s="924"/>
      <c r="DA126" s="924"/>
      <c r="DB126" s="924"/>
      <c r="DC126" s="924"/>
      <c r="DD126" s="924"/>
      <c r="DE126" s="924"/>
      <c r="DF126" s="925"/>
      <c r="DG126" s="926" t="s">
        <v>121</v>
      </c>
      <c r="DH126" s="927"/>
      <c r="DI126" s="927"/>
      <c r="DJ126" s="927"/>
      <c r="DK126" s="927"/>
      <c r="DL126" s="927" t="s">
        <v>121</v>
      </c>
      <c r="DM126" s="927"/>
      <c r="DN126" s="927"/>
      <c r="DO126" s="927"/>
      <c r="DP126" s="927"/>
      <c r="DQ126" s="927" t="s">
        <v>121</v>
      </c>
      <c r="DR126" s="927"/>
      <c r="DS126" s="927"/>
      <c r="DT126" s="927"/>
      <c r="DU126" s="927"/>
      <c r="DV126" s="928" t="s">
        <v>121</v>
      </c>
      <c r="DW126" s="928"/>
      <c r="DX126" s="928"/>
      <c r="DY126" s="928"/>
      <c r="DZ126" s="929"/>
    </row>
    <row r="127" spans="1:130" s="230" customFormat="1" ht="26.25" customHeight="1">
      <c r="A127" s="1060"/>
      <c r="B127" s="952"/>
      <c r="C127" s="974" t="s">
        <v>454</v>
      </c>
      <c r="D127" s="966"/>
      <c r="E127" s="966"/>
      <c r="F127" s="966"/>
      <c r="G127" s="966"/>
      <c r="H127" s="966"/>
      <c r="I127" s="966"/>
      <c r="J127" s="966"/>
      <c r="K127" s="966"/>
      <c r="L127" s="966"/>
      <c r="M127" s="966"/>
      <c r="N127" s="966"/>
      <c r="O127" s="966"/>
      <c r="P127" s="966"/>
      <c r="Q127" s="966"/>
      <c r="R127" s="966"/>
      <c r="S127" s="966"/>
      <c r="T127" s="966"/>
      <c r="U127" s="966"/>
      <c r="V127" s="966"/>
      <c r="W127" s="966"/>
      <c r="X127" s="966"/>
      <c r="Y127" s="966"/>
      <c r="Z127" s="967"/>
      <c r="AA127" s="959">
        <v>362</v>
      </c>
      <c r="AB127" s="960"/>
      <c r="AC127" s="960"/>
      <c r="AD127" s="960"/>
      <c r="AE127" s="961"/>
      <c r="AF127" s="962">
        <v>295</v>
      </c>
      <c r="AG127" s="960"/>
      <c r="AH127" s="960"/>
      <c r="AI127" s="960"/>
      <c r="AJ127" s="961"/>
      <c r="AK127" s="962">
        <v>18</v>
      </c>
      <c r="AL127" s="960"/>
      <c r="AM127" s="960"/>
      <c r="AN127" s="960"/>
      <c r="AO127" s="961"/>
      <c r="AP127" s="963">
        <v>0</v>
      </c>
      <c r="AQ127" s="964"/>
      <c r="AR127" s="964"/>
      <c r="AS127" s="964"/>
      <c r="AT127" s="965"/>
      <c r="AU127" s="232"/>
      <c r="AV127" s="232"/>
      <c r="AW127" s="232"/>
      <c r="AX127" s="1033" t="s">
        <v>455</v>
      </c>
      <c r="AY127" s="1034"/>
      <c r="AZ127" s="1034"/>
      <c r="BA127" s="1034"/>
      <c r="BB127" s="1034"/>
      <c r="BC127" s="1034"/>
      <c r="BD127" s="1034"/>
      <c r="BE127" s="1035"/>
      <c r="BF127" s="1036" t="s">
        <v>456</v>
      </c>
      <c r="BG127" s="1034"/>
      <c r="BH127" s="1034"/>
      <c r="BI127" s="1034"/>
      <c r="BJ127" s="1034"/>
      <c r="BK127" s="1034"/>
      <c r="BL127" s="1035"/>
      <c r="BM127" s="1036" t="s">
        <v>457</v>
      </c>
      <c r="BN127" s="1034"/>
      <c r="BO127" s="1034"/>
      <c r="BP127" s="1034"/>
      <c r="BQ127" s="1034"/>
      <c r="BR127" s="1034"/>
      <c r="BS127" s="1035"/>
      <c r="BT127" s="1036" t="s">
        <v>458</v>
      </c>
      <c r="BU127" s="1034"/>
      <c r="BV127" s="1034"/>
      <c r="BW127" s="1034"/>
      <c r="BX127" s="1034"/>
      <c r="BY127" s="1034"/>
      <c r="BZ127" s="1057"/>
      <c r="CA127" s="232"/>
      <c r="CB127" s="232"/>
      <c r="CC127" s="232"/>
      <c r="CD127" s="255"/>
      <c r="CE127" s="255"/>
      <c r="CF127" s="255"/>
      <c r="CG127" s="232"/>
      <c r="CH127" s="232"/>
      <c r="CI127" s="232"/>
      <c r="CJ127" s="254"/>
      <c r="CK127" s="1024"/>
      <c r="CL127" s="1011"/>
      <c r="CM127" s="1011"/>
      <c r="CN127" s="1011"/>
      <c r="CO127" s="1012"/>
      <c r="CP127" s="923" t="s">
        <v>459</v>
      </c>
      <c r="CQ127" s="924"/>
      <c r="CR127" s="924"/>
      <c r="CS127" s="924"/>
      <c r="CT127" s="924"/>
      <c r="CU127" s="924"/>
      <c r="CV127" s="924"/>
      <c r="CW127" s="924"/>
      <c r="CX127" s="924"/>
      <c r="CY127" s="924"/>
      <c r="CZ127" s="924"/>
      <c r="DA127" s="924"/>
      <c r="DB127" s="924"/>
      <c r="DC127" s="924"/>
      <c r="DD127" s="924"/>
      <c r="DE127" s="924"/>
      <c r="DF127" s="925"/>
      <c r="DG127" s="926" t="s">
        <v>121</v>
      </c>
      <c r="DH127" s="927"/>
      <c r="DI127" s="927"/>
      <c r="DJ127" s="927"/>
      <c r="DK127" s="927"/>
      <c r="DL127" s="927" t="s">
        <v>121</v>
      </c>
      <c r="DM127" s="927"/>
      <c r="DN127" s="927"/>
      <c r="DO127" s="927"/>
      <c r="DP127" s="927"/>
      <c r="DQ127" s="927" t="s">
        <v>121</v>
      </c>
      <c r="DR127" s="927"/>
      <c r="DS127" s="927"/>
      <c r="DT127" s="927"/>
      <c r="DU127" s="927"/>
      <c r="DV127" s="928" t="s">
        <v>121</v>
      </c>
      <c r="DW127" s="928"/>
      <c r="DX127" s="928"/>
      <c r="DY127" s="928"/>
      <c r="DZ127" s="929"/>
    </row>
    <row r="128" spans="1:130" s="230" customFormat="1" ht="26.25" customHeight="1" thickBot="1">
      <c r="A128" s="1043" t="s">
        <v>460</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461</v>
      </c>
      <c r="X128" s="1045"/>
      <c r="Y128" s="1045"/>
      <c r="Z128" s="1046"/>
      <c r="AA128" s="1047">
        <v>11630</v>
      </c>
      <c r="AB128" s="1048"/>
      <c r="AC128" s="1048"/>
      <c r="AD128" s="1048"/>
      <c r="AE128" s="1049"/>
      <c r="AF128" s="1050">
        <v>8928</v>
      </c>
      <c r="AG128" s="1048"/>
      <c r="AH128" s="1048"/>
      <c r="AI128" s="1048"/>
      <c r="AJ128" s="1049"/>
      <c r="AK128" s="1050">
        <v>6529</v>
      </c>
      <c r="AL128" s="1048"/>
      <c r="AM128" s="1048"/>
      <c r="AN128" s="1048"/>
      <c r="AO128" s="1049"/>
      <c r="AP128" s="1051"/>
      <c r="AQ128" s="1052"/>
      <c r="AR128" s="1052"/>
      <c r="AS128" s="1052"/>
      <c r="AT128" s="1053"/>
      <c r="AU128" s="232"/>
      <c r="AV128" s="232"/>
      <c r="AW128" s="232"/>
      <c r="AX128" s="897" t="s">
        <v>462</v>
      </c>
      <c r="AY128" s="898"/>
      <c r="AZ128" s="898"/>
      <c r="BA128" s="898"/>
      <c r="BB128" s="898"/>
      <c r="BC128" s="898"/>
      <c r="BD128" s="898"/>
      <c r="BE128" s="899"/>
      <c r="BF128" s="1054" t="s">
        <v>121</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7"/>
      <c r="CA128" s="255"/>
      <c r="CB128" s="255"/>
      <c r="CC128" s="255"/>
      <c r="CD128" s="255"/>
      <c r="CE128" s="255"/>
      <c r="CF128" s="255"/>
      <c r="CG128" s="232"/>
      <c r="CH128" s="232"/>
      <c r="CI128" s="232"/>
      <c r="CJ128" s="254"/>
      <c r="CK128" s="1025"/>
      <c r="CL128" s="1026"/>
      <c r="CM128" s="1026"/>
      <c r="CN128" s="1026"/>
      <c r="CO128" s="1027"/>
      <c r="CP128" s="1037" t="s">
        <v>463</v>
      </c>
      <c r="CQ128" s="726"/>
      <c r="CR128" s="726"/>
      <c r="CS128" s="726"/>
      <c r="CT128" s="726"/>
      <c r="CU128" s="726"/>
      <c r="CV128" s="726"/>
      <c r="CW128" s="726"/>
      <c r="CX128" s="726"/>
      <c r="CY128" s="726"/>
      <c r="CZ128" s="726"/>
      <c r="DA128" s="726"/>
      <c r="DB128" s="726"/>
      <c r="DC128" s="726"/>
      <c r="DD128" s="726"/>
      <c r="DE128" s="726"/>
      <c r="DF128" s="1038"/>
      <c r="DG128" s="1039" t="s">
        <v>121</v>
      </c>
      <c r="DH128" s="1040"/>
      <c r="DI128" s="1040"/>
      <c r="DJ128" s="1040"/>
      <c r="DK128" s="1040"/>
      <c r="DL128" s="1040" t="s">
        <v>121</v>
      </c>
      <c r="DM128" s="1040"/>
      <c r="DN128" s="1040"/>
      <c r="DO128" s="1040"/>
      <c r="DP128" s="1040"/>
      <c r="DQ128" s="1040" t="s">
        <v>121</v>
      </c>
      <c r="DR128" s="1040"/>
      <c r="DS128" s="1040"/>
      <c r="DT128" s="1040"/>
      <c r="DU128" s="1040"/>
      <c r="DV128" s="1041" t="s">
        <v>121</v>
      </c>
      <c r="DW128" s="1041"/>
      <c r="DX128" s="1041"/>
      <c r="DY128" s="1041"/>
      <c r="DZ128" s="1042"/>
    </row>
    <row r="129" spans="1:131" s="230" customFormat="1" ht="26.25" customHeight="1">
      <c r="A129" s="935" t="s">
        <v>102</v>
      </c>
      <c r="B129" s="936"/>
      <c r="C129" s="936"/>
      <c r="D129" s="936"/>
      <c r="E129" s="936"/>
      <c r="F129" s="936"/>
      <c r="G129" s="936"/>
      <c r="H129" s="936"/>
      <c r="I129" s="936"/>
      <c r="J129" s="936"/>
      <c r="K129" s="936"/>
      <c r="L129" s="936"/>
      <c r="M129" s="936"/>
      <c r="N129" s="936"/>
      <c r="O129" s="936"/>
      <c r="P129" s="936"/>
      <c r="Q129" s="936"/>
      <c r="R129" s="936"/>
      <c r="S129" s="936"/>
      <c r="T129" s="936"/>
      <c r="U129" s="936"/>
      <c r="V129" s="936"/>
      <c r="W129" s="1071" t="s">
        <v>464</v>
      </c>
      <c r="X129" s="1072"/>
      <c r="Y129" s="1072"/>
      <c r="Z129" s="1073"/>
      <c r="AA129" s="959">
        <v>2172500</v>
      </c>
      <c r="AB129" s="960"/>
      <c r="AC129" s="960"/>
      <c r="AD129" s="960"/>
      <c r="AE129" s="961"/>
      <c r="AF129" s="962">
        <v>2157898</v>
      </c>
      <c r="AG129" s="960"/>
      <c r="AH129" s="960"/>
      <c r="AI129" s="960"/>
      <c r="AJ129" s="961"/>
      <c r="AK129" s="962">
        <v>2205956</v>
      </c>
      <c r="AL129" s="960"/>
      <c r="AM129" s="960"/>
      <c r="AN129" s="960"/>
      <c r="AO129" s="961"/>
      <c r="AP129" s="1074"/>
      <c r="AQ129" s="1075"/>
      <c r="AR129" s="1075"/>
      <c r="AS129" s="1075"/>
      <c r="AT129" s="1076"/>
      <c r="AU129" s="233"/>
      <c r="AV129" s="233"/>
      <c r="AW129" s="233"/>
      <c r="AX129" s="1066" t="s">
        <v>465</v>
      </c>
      <c r="AY129" s="924"/>
      <c r="AZ129" s="924"/>
      <c r="BA129" s="924"/>
      <c r="BB129" s="924"/>
      <c r="BC129" s="924"/>
      <c r="BD129" s="924"/>
      <c r="BE129" s="925"/>
      <c r="BF129" s="1067" t="s">
        <v>121</v>
      </c>
      <c r="BG129" s="1068"/>
      <c r="BH129" s="1068"/>
      <c r="BI129" s="1068"/>
      <c r="BJ129" s="1068"/>
      <c r="BK129" s="1068"/>
      <c r="BL129" s="1069"/>
      <c r="BM129" s="1067">
        <v>20</v>
      </c>
      <c r="BN129" s="1068"/>
      <c r="BO129" s="1068"/>
      <c r="BP129" s="1068"/>
      <c r="BQ129" s="1068"/>
      <c r="BR129" s="1068"/>
      <c r="BS129" s="1069"/>
      <c r="BT129" s="1067">
        <v>30</v>
      </c>
      <c r="BU129" s="1068"/>
      <c r="BV129" s="1068"/>
      <c r="BW129" s="1068"/>
      <c r="BX129" s="1068"/>
      <c r="BY129" s="1068"/>
      <c r="BZ129" s="1070"/>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5" t="s">
        <v>466</v>
      </c>
      <c r="B130" s="936"/>
      <c r="C130" s="936"/>
      <c r="D130" s="936"/>
      <c r="E130" s="936"/>
      <c r="F130" s="936"/>
      <c r="G130" s="936"/>
      <c r="H130" s="936"/>
      <c r="I130" s="936"/>
      <c r="J130" s="936"/>
      <c r="K130" s="936"/>
      <c r="L130" s="936"/>
      <c r="M130" s="936"/>
      <c r="N130" s="936"/>
      <c r="O130" s="936"/>
      <c r="P130" s="936"/>
      <c r="Q130" s="936"/>
      <c r="R130" s="936"/>
      <c r="S130" s="936"/>
      <c r="T130" s="936"/>
      <c r="U130" s="936"/>
      <c r="V130" s="936"/>
      <c r="W130" s="1071" t="s">
        <v>467</v>
      </c>
      <c r="X130" s="1072"/>
      <c r="Y130" s="1072"/>
      <c r="Z130" s="1073"/>
      <c r="AA130" s="959">
        <v>233568</v>
      </c>
      <c r="AB130" s="960"/>
      <c r="AC130" s="960"/>
      <c r="AD130" s="960"/>
      <c r="AE130" s="961"/>
      <c r="AF130" s="962">
        <v>231104</v>
      </c>
      <c r="AG130" s="960"/>
      <c r="AH130" s="960"/>
      <c r="AI130" s="960"/>
      <c r="AJ130" s="961"/>
      <c r="AK130" s="962">
        <v>227317</v>
      </c>
      <c r="AL130" s="960"/>
      <c r="AM130" s="960"/>
      <c r="AN130" s="960"/>
      <c r="AO130" s="961"/>
      <c r="AP130" s="1074"/>
      <c r="AQ130" s="1075"/>
      <c r="AR130" s="1075"/>
      <c r="AS130" s="1075"/>
      <c r="AT130" s="1076"/>
      <c r="AU130" s="233"/>
      <c r="AV130" s="233"/>
      <c r="AW130" s="233"/>
      <c r="AX130" s="1066" t="s">
        <v>468</v>
      </c>
      <c r="AY130" s="924"/>
      <c r="AZ130" s="924"/>
      <c r="BA130" s="924"/>
      <c r="BB130" s="924"/>
      <c r="BC130" s="924"/>
      <c r="BD130" s="924"/>
      <c r="BE130" s="925"/>
      <c r="BF130" s="1102">
        <v>6.1</v>
      </c>
      <c r="BG130" s="1103"/>
      <c r="BH130" s="1103"/>
      <c r="BI130" s="1103"/>
      <c r="BJ130" s="1103"/>
      <c r="BK130" s="1103"/>
      <c r="BL130" s="1104"/>
      <c r="BM130" s="1102">
        <v>25</v>
      </c>
      <c r="BN130" s="1103"/>
      <c r="BO130" s="1103"/>
      <c r="BP130" s="1103"/>
      <c r="BQ130" s="1103"/>
      <c r="BR130" s="1103"/>
      <c r="BS130" s="1104"/>
      <c r="BT130" s="1102">
        <v>35</v>
      </c>
      <c r="BU130" s="1103"/>
      <c r="BV130" s="1103"/>
      <c r="BW130" s="1103"/>
      <c r="BX130" s="1103"/>
      <c r="BY130" s="1103"/>
      <c r="BZ130" s="1105"/>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469</v>
      </c>
      <c r="X131" s="1109"/>
      <c r="Y131" s="1109"/>
      <c r="Z131" s="1110"/>
      <c r="AA131" s="1005">
        <v>1938932</v>
      </c>
      <c r="AB131" s="987"/>
      <c r="AC131" s="987"/>
      <c r="AD131" s="987"/>
      <c r="AE131" s="988"/>
      <c r="AF131" s="986">
        <v>1926794</v>
      </c>
      <c r="AG131" s="987"/>
      <c r="AH131" s="987"/>
      <c r="AI131" s="987"/>
      <c r="AJ131" s="988"/>
      <c r="AK131" s="986">
        <v>1978639</v>
      </c>
      <c r="AL131" s="987"/>
      <c r="AM131" s="987"/>
      <c r="AN131" s="987"/>
      <c r="AO131" s="988"/>
      <c r="AP131" s="1111"/>
      <c r="AQ131" s="1112"/>
      <c r="AR131" s="1112"/>
      <c r="AS131" s="1112"/>
      <c r="AT131" s="1113"/>
      <c r="AU131" s="233"/>
      <c r="AV131" s="233"/>
      <c r="AW131" s="233"/>
      <c r="AX131" s="1084" t="s">
        <v>470</v>
      </c>
      <c r="AY131" s="726"/>
      <c r="AZ131" s="726"/>
      <c r="BA131" s="726"/>
      <c r="BB131" s="726"/>
      <c r="BC131" s="726"/>
      <c r="BD131" s="726"/>
      <c r="BE131" s="1038"/>
      <c r="BF131" s="1085" t="s">
        <v>121</v>
      </c>
      <c r="BG131" s="1086"/>
      <c r="BH131" s="1086"/>
      <c r="BI131" s="1086"/>
      <c r="BJ131" s="1086"/>
      <c r="BK131" s="1086"/>
      <c r="BL131" s="1087"/>
      <c r="BM131" s="1085">
        <v>350</v>
      </c>
      <c r="BN131" s="1086"/>
      <c r="BO131" s="1086"/>
      <c r="BP131" s="1086"/>
      <c r="BQ131" s="1086"/>
      <c r="BR131" s="1086"/>
      <c r="BS131" s="1087"/>
      <c r="BT131" s="1088"/>
      <c r="BU131" s="1089"/>
      <c r="BV131" s="1089"/>
      <c r="BW131" s="1089"/>
      <c r="BX131" s="1089"/>
      <c r="BY131" s="1089"/>
      <c r="BZ131" s="109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1" t="s">
        <v>471</v>
      </c>
      <c r="B132" s="1092"/>
      <c r="C132" s="1092"/>
      <c r="D132" s="1092"/>
      <c r="E132" s="1092"/>
      <c r="F132" s="1092"/>
      <c r="G132" s="1092"/>
      <c r="H132" s="1092"/>
      <c r="I132" s="1092"/>
      <c r="J132" s="1092"/>
      <c r="K132" s="1092"/>
      <c r="L132" s="1092"/>
      <c r="M132" s="1092"/>
      <c r="N132" s="1092"/>
      <c r="O132" s="1092"/>
      <c r="P132" s="1092"/>
      <c r="Q132" s="1092"/>
      <c r="R132" s="1092"/>
      <c r="S132" s="1092"/>
      <c r="T132" s="1092"/>
      <c r="U132" s="1092"/>
      <c r="V132" s="1095" t="s">
        <v>472</v>
      </c>
      <c r="W132" s="1095"/>
      <c r="X132" s="1095"/>
      <c r="Y132" s="1095"/>
      <c r="Z132" s="1096"/>
      <c r="AA132" s="1097">
        <v>5.3045181570000004</v>
      </c>
      <c r="AB132" s="1098"/>
      <c r="AC132" s="1098"/>
      <c r="AD132" s="1098"/>
      <c r="AE132" s="1099"/>
      <c r="AF132" s="1100">
        <v>7.4587112060000003</v>
      </c>
      <c r="AG132" s="1098"/>
      <c r="AH132" s="1098"/>
      <c r="AI132" s="1098"/>
      <c r="AJ132" s="1099"/>
      <c r="AK132" s="1100">
        <v>5.6346306730000002</v>
      </c>
      <c r="AL132" s="1098"/>
      <c r="AM132" s="1098"/>
      <c r="AN132" s="1098"/>
      <c r="AO132" s="1099"/>
      <c r="AP132" s="1002"/>
      <c r="AQ132" s="1003"/>
      <c r="AR132" s="1003"/>
      <c r="AS132" s="1003"/>
      <c r="AT132" s="1101"/>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3"/>
      <c r="B133" s="1094"/>
      <c r="C133" s="1094"/>
      <c r="D133" s="1094"/>
      <c r="E133" s="1094"/>
      <c r="F133" s="1094"/>
      <c r="G133" s="1094"/>
      <c r="H133" s="1094"/>
      <c r="I133" s="1094"/>
      <c r="J133" s="1094"/>
      <c r="K133" s="1094"/>
      <c r="L133" s="1094"/>
      <c r="M133" s="1094"/>
      <c r="N133" s="1094"/>
      <c r="O133" s="1094"/>
      <c r="P133" s="1094"/>
      <c r="Q133" s="1094"/>
      <c r="R133" s="1094"/>
      <c r="S133" s="1094"/>
      <c r="T133" s="1094"/>
      <c r="U133" s="1094"/>
      <c r="V133" s="1078" t="s">
        <v>473</v>
      </c>
      <c r="W133" s="1078"/>
      <c r="X133" s="1078"/>
      <c r="Y133" s="1078"/>
      <c r="Z133" s="1079"/>
      <c r="AA133" s="1080">
        <v>4.7</v>
      </c>
      <c r="AB133" s="1081"/>
      <c r="AC133" s="1081"/>
      <c r="AD133" s="1081"/>
      <c r="AE133" s="1082"/>
      <c r="AF133" s="1080">
        <v>5.7</v>
      </c>
      <c r="AG133" s="1081"/>
      <c r="AH133" s="1081"/>
      <c r="AI133" s="1081"/>
      <c r="AJ133" s="1082"/>
      <c r="AK133" s="1080">
        <v>6.1</v>
      </c>
      <c r="AL133" s="1081"/>
      <c r="AM133" s="1081"/>
      <c r="AN133" s="1081"/>
      <c r="AO133" s="1082"/>
      <c r="AP133" s="1029"/>
      <c r="AQ133" s="1030"/>
      <c r="AR133" s="1030"/>
      <c r="AS133" s="1030"/>
      <c r="AT133" s="1083"/>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q12NVJfXFdKzCDxtFnerwiWnhbFqnPBrX3Yre388oO90JbMwCcEOsalBKMQzGUS5Fcjf4/LZOhBrBGp30ZCNrg==" saltValue="KTBLzkYY2lUqzgHDxDvT1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E52" zoomScaleNormal="85" zoomScaleSheetLayoutView="100" workbookViewId="0"/>
  </sheetViews>
  <sheetFormatPr defaultColWidth="0" defaultRowHeight="13.5" customHeight="1" zeroHeight="1"/>
  <cols>
    <col min="1" max="120" width="2.81640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474</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tieghfLWzHU6UkkVbyT5SEAYTxQj8bZmuyJOKfjwtAofqnDQ0Dggh59E1vI8MIPigt3C6wo8jzgBdbrsmIp4/Q==" saltValue="2p/YWjVPYZLShgXtaMtD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2"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mLJbSIoAZwbrL84sjaI+7/99ngzaz/MXs8k1jBgO63RUtMxhkGETBcAwRBPC6tsoHt/arln9zGI2rLUMVTWALw==" saltValue="0D1IGiIu4TWtLpoj3Kpa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3"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5" t="s">
        <v>477</v>
      </c>
      <c r="AP7" s="272"/>
      <c r="AQ7" s="273" t="s">
        <v>478</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6"/>
      <c r="AP8" s="278" t="s">
        <v>479</v>
      </c>
      <c r="AQ8" s="279" t="s">
        <v>480</v>
      </c>
      <c r="AR8" s="280" t="s">
        <v>481</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7" t="s">
        <v>482</v>
      </c>
      <c r="AL9" s="1118"/>
      <c r="AM9" s="1118"/>
      <c r="AN9" s="1119"/>
      <c r="AO9" s="281">
        <v>627965</v>
      </c>
      <c r="AP9" s="281">
        <v>120972</v>
      </c>
      <c r="AQ9" s="282">
        <v>171003</v>
      </c>
      <c r="AR9" s="283">
        <v>-29.3</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7" t="s">
        <v>483</v>
      </c>
      <c r="AL10" s="1118"/>
      <c r="AM10" s="1118"/>
      <c r="AN10" s="1119"/>
      <c r="AO10" s="284">
        <v>122483</v>
      </c>
      <c r="AP10" s="284">
        <v>23595</v>
      </c>
      <c r="AQ10" s="285">
        <v>27322</v>
      </c>
      <c r="AR10" s="286">
        <v>-13.6</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7" t="s">
        <v>484</v>
      </c>
      <c r="AL11" s="1118"/>
      <c r="AM11" s="1118"/>
      <c r="AN11" s="1119"/>
      <c r="AO11" s="284" t="s">
        <v>485</v>
      </c>
      <c r="AP11" s="284" t="s">
        <v>485</v>
      </c>
      <c r="AQ11" s="285">
        <v>5560</v>
      </c>
      <c r="AR11" s="286" t="s">
        <v>485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7" t="s">
        <v>486</v>
      </c>
      <c r="AL12" s="1118"/>
      <c r="AM12" s="1118"/>
      <c r="AN12" s="1119"/>
      <c r="AO12" s="284" t="s">
        <v>485</v>
      </c>
      <c r="AP12" s="284" t="s">
        <v>485</v>
      </c>
      <c r="AQ12" s="285">
        <v>49</v>
      </c>
      <c r="AR12" s="286" t="s">
        <v>485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7" t="s">
        <v>487</v>
      </c>
      <c r="AL13" s="1118"/>
      <c r="AM13" s="1118"/>
      <c r="AN13" s="1119"/>
      <c r="AO13" s="284">
        <v>25794</v>
      </c>
      <c r="AP13" s="284">
        <v>4969</v>
      </c>
      <c r="AQ13" s="285">
        <v>6397</v>
      </c>
      <c r="AR13" s="286">
        <v>-22.3</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7" t="s">
        <v>488</v>
      </c>
      <c r="AL14" s="1118"/>
      <c r="AM14" s="1118"/>
      <c r="AN14" s="1119"/>
      <c r="AO14" s="284">
        <v>26667</v>
      </c>
      <c r="AP14" s="284">
        <v>5137</v>
      </c>
      <c r="AQ14" s="285">
        <v>3603</v>
      </c>
      <c r="AR14" s="286">
        <v>42.6</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0" t="s">
        <v>489</v>
      </c>
      <c r="AL15" s="1121"/>
      <c r="AM15" s="1121"/>
      <c r="AN15" s="1122"/>
      <c r="AO15" s="284">
        <v>-10908</v>
      </c>
      <c r="AP15" s="284">
        <v>-2101</v>
      </c>
      <c r="AQ15" s="285">
        <v>-9266</v>
      </c>
      <c r="AR15" s="286">
        <v>-77.3</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0" t="s">
        <v>177</v>
      </c>
      <c r="AL16" s="1121"/>
      <c r="AM16" s="1121"/>
      <c r="AN16" s="1122"/>
      <c r="AO16" s="284">
        <v>792001</v>
      </c>
      <c r="AP16" s="284">
        <v>152572</v>
      </c>
      <c r="AQ16" s="285">
        <v>204668</v>
      </c>
      <c r="AR16" s="286">
        <v>-25.5</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3" t="s">
        <v>494</v>
      </c>
      <c r="AL21" s="1124"/>
      <c r="AM21" s="1124"/>
      <c r="AN21" s="1125"/>
      <c r="AO21" s="297">
        <v>12.71</v>
      </c>
      <c r="AP21" s="298">
        <v>17.07</v>
      </c>
      <c r="AQ21" s="299">
        <v>-4.3600000000000003</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3" t="s">
        <v>495</v>
      </c>
      <c r="AL22" s="1124"/>
      <c r="AM22" s="1124"/>
      <c r="AN22" s="1125"/>
      <c r="AO22" s="302">
        <v>95.8</v>
      </c>
      <c r="AP22" s="303">
        <v>95.6</v>
      </c>
      <c r="AQ22" s="304">
        <v>0.2</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14" t="s">
        <v>496</v>
      </c>
      <c r="B26" s="1114"/>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114"/>
      <c r="Z26" s="1114"/>
      <c r="AA26" s="1114"/>
      <c r="AB26" s="1114"/>
      <c r="AC26" s="1114"/>
      <c r="AD26" s="1114"/>
      <c r="AE26" s="1114"/>
      <c r="AF26" s="1114"/>
      <c r="AG26" s="1114"/>
      <c r="AH26" s="1114"/>
      <c r="AI26" s="1114"/>
      <c r="AJ26" s="1114"/>
      <c r="AK26" s="1114"/>
      <c r="AL26" s="1114"/>
      <c r="AM26" s="1114"/>
      <c r="AN26" s="1114"/>
      <c r="AO26" s="1114"/>
      <c r="AP26" s="1114"/>
      <c r="AQ26" s="1114"/>
      <c r="AR26" s="1114"/>
      <c r="AS26" s="1114"/>
      <c r="AT26" s="267"/>
    </row>
    <row r="27" spans="1:46" ht="13">
      <c r="A27" s="309"/>
      <c r="AO27" s="262"/>
      <c r="AP27" s="262"/>
      <c r="AQ27" s="262"/>
      <c r="AR27" s="262"/>
      <c r="AS27" s="262"/>
      <c r="AT27" s="262"/>
    </row>
    <row r="28" spans="1:46" ht="16.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5" t="s">
        <v>477</v>
      </c>
      <c r="AP30" s="272"/>
      <c r="AQ30" s="273" t="s">
        <v>478</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6"/>
      <c r="AP31" s="278" t="s">
        <v>479</v>
      </c>
      <c r="AQ31" s="279" t="s">
        <v>480</v>
      </c>
      <c r="AR31" s="280" t="s">
        <v>481</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1" t="s">
        <v>499</v>
      </c>
      <c r="AL32" s="1132"/>
      <c r="AM32" s="1132"/>
      <c r="AN32" s="1133"/>
      <c r="AO32" s="312">
        <v>225310</v>
      </c>
      <c r="AP32" s="312">
        <v>43404</v>
      </c>
      <c r="AQ32" s="313">
        <v>121688</v>
      </c>
      <c r="AR32" s="314">
        <v>-64.3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1" t="s">
        <v>500</v>
      </c>
      <c r="AL33" s="1132"/>
      <c r="AM33" s="1132"/>
      <c r="AN33" s="1133"/>
      <c r="AO33" s="312" t="s">
        <v>485</v>
      </c>
      <c r="AP33" s="312" t="s">
        <v>485</v>
      </c>
      <c r="AQ33" s="313">
        <v>42</v>
      </c>
      <c r="AR33" s="314" t="s">
        <v>485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1" t="s">
        <v>501</v>
      </c>
      <c r="AL34" s="1132"/>
      <c r="AM34" s="1132"/>
      <c r="AN34" s="1133"/>
      <c r="AO34" s="312" t="s">
        <v>485</v>
      </c>
      <c r="AP34" s="312" t="s">
        <v>485</v>
      </c>
      <c r="AQ34" s="313">
        <v>167</v>
      </c>
      <c r="AR34" s="314" t="s">
        <v>485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1" t="s">
        <v>502</v>
      </c>
      <c r="AL35" s="1132"/>
      <c r="AM35" s="1132"/>
      <c r="AN35" s="1133"/>
      <c r="AO35" s="312">
        <v>27358</v>
      </c>
      <c r="AP35" s="312">
        <v>5270</v>
      </c>
      <c r="AQ35" s="313">
        <v>24481</v>
      </c>
      <c r="AR35" s="314">
        <v>-78.5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1" t="s">
        <v>503</v>
      </c>
      <c r="AL36" s="1132"/>
      <c r="AM36" s="1132"/>
      <c r="AN36" s="1133"/>
      <c r="AO36" s="312">
        <v>91234</v>
      </c>
      <c r="AP36" s="312">
        <v>17575</v>
      </c>
      <c r="AQ36" s="313">
        <v>4187</v>
      </c>
      <c r="AR36" s="314">
        <v>319.8</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1" t="s">
        <v>504</v>
      </c>
      <c r="AL37" s="1132"/>
      <c r="AM37" s="1132"/>
      <c r="AN37" s="1133"/>
      <c r="AO37" s="312">
        <v>1433</v>
      </c>
      <c r="AP37" s="312">
        <v>276</v>
      </c>
      <c r="AQ37" s="313">
        <v>813</v>
      </c>
      <c r="AR37" s="314">
        <v>-66.099999999999994</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4" t="s">
        <v>505</v>
      </c>
      <c r="AL38" s="1135"/>
      <c r="AM38" s="1135"/>
      <c r="AN38" s="1136"/>
      <c r="AO38" s="315" t="s">
        <v>485</v>
      </c>
      <c r="AP38" s="315" t="s">
        <v>485</v>
      </c>
      <c r="AQ38" s="316">
        <v>19</v>
      </c>
      <c r="AR38" s="304" t="s">
        <v>485</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4" t="s">
        <v>506</v>
      </c>
      <c r="AL39" s="1135"/>
      <c r="AM39" s="1135"/>
      <c r="AN39" s="1136"/>
      <c r="AO39" s="312">
        <v>-6529</v>
      </c>
      <c r="AP39" s="312">
        <v>-1258</v>
      </c>
      <c r="AQ39" s="313">
        <v>-4925</v>
      </c>
      <c r="AR39" s="314">
        <v>-74.5</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1" t="s">
        <v>507</v>
      </c>
      <c r="AL40" s="1132"/>
      <c r="AM40" s="1132"/>
      <c r="AN40" s="1133"/>
      <c r="AO40" s="312">
        <v>-227317</v>
      </c>
      <c r="AP40" s="312">
        <v>-43791</v>
      </c>
      <c r="AQ40" s="313">
        <v>-96916</v>
      </c>
      <c r="AR40" s="314">
        <v>-54.8</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7" t="s">
        <v>287</v>
      </c>
      <c r="AL41" s="1138"/>
      <c r="AM41" s="1138"/>
      <c r="AN41" s="1139"/>
      <c r="AO41" s="312">
        <v>111489</v>
      </c>
      <c r="AP41" s="312">
        <v>21477</v>
      </c>
      <c r="AQ41" s="313">
        <v>49555</v>
      </c>
      <c r="AR41" s="314">
        <v>-56.7</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6" t="s">
        <v>477</v>
      </c>
      <c r="AN49" s="1128" t="s">
        <v>510</v>
      </c>
      <c r="AO49" s="1129"/>
      <c r="AP49" s="1129"/>
      <c r="AQ49" s="1129"/>
      <c r="AR49" s="1130"/>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7"/>
      <c r="AN50" s="328" t="s">
        <v>511</v>
      </c>
      <c r="AO50" s="329" t="s">
        <v>512</v>
      </c>
      <c r="AP50" s="330" t="s">
        <v>513</v>
      </c>
      <c r="AQ50" s="331" t="s">
        <v>514</v>
      </c>
      <c r="AR50" s="332" t="s">
        <v>515</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264454</v>
      </c>
      <c r="AN51" s="334">
        <v>50468</v>
      </c>
      <c r="AO51" s="335">
        <v>-53.4</v>
      </c>
      <c r="AP51" s="336">
        <v>190274</v>
      </c>
      <c r="AQ51" s="337">
        <v>13.6</v>
      </c>
      <c r="AR51" s="338">
        <v>-67</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135813</v>
      </c>
      <c r="AN52" s="342">
        <v>25919</v>
      </c>
      <c r="AO52" s="343">
        <v>1.2</v>
      </c>
      <c r="AP52" s="344">
        <v>88584</v>
      </c>
      <c r="AQ52" s="345">
        <v>7.3</v>
      </c>
      <c r="AR52" s="346">
        <v>-6.1</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924405</v>
      </c>
      <c r="AN53" s="334">
        <v>176144</v>
      </c>
      <c r="AO53" s="335">
        <v>249</v>
      </c>
      <c r="AP53" s="336">
        <v>200194</v>
      </c>
      <c r="AQ53" s="337">
        <v>5.2</v>
      </c>
      <c r="AR53" s="338">
        <v>243.8</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171308</v>
      </c>
      <c r="AN54" s="342">
        <v>32643</v>
      </c>
      <c r="AO54" s="343">
        <v>25.9</v>
      </c>
      <c r="AP54" s="344">
        <v>106422</v>
      </c>
      <c r="AQ54" s="345">
        <v>20.100000000000001</v>
      </c>
      <c r="AR54" s="346">
        <v>5.8</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1337629</v>
      </c>
      <c r="AN55" s="334">
        <v>256940</v>
      </c>
      <c r="AO55" s="335">
        <v>45.9</v>
      </c>
      <c r="AP55" s="336">
        <v>196914</v>
      </c>
      <c r="AQ55" s="337">
        <v>-1.6</v>
      </c>
      <c r="AR55" s="338">
        <v>47.5</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637666</v>
      </c>
      <c r="AN56" s="342">
        <v>122487</v>
      </c>
      <c r="AO56" s="343">
        <v>275.2</v>
      </c>
      <c r="AP56" s="344">
        <v>98966</v>
      </c>
      <c r="AQ56" s="345">
        <v>-7</v>
      </c>
      <c r="AR56" s="346">
        <v>282.2</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587239</v>
      </c>
      <c r="AN57" s="334">
        <v>112047</v>
      </c>
      <c r="AO57" s="335">
        <v>-56.4</v>
      </c>
      <c r="AP57" s="336">
        <v>204757</v>
      </c>
      <c r="AQ57" s="337">
        <v>4</v>
      </c>
      <c r="AR57" s="338">
        <v>-60.4</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347241</v>
      </c>
      <c r="AN58" s="342">
        <v>66255</v>
      </c>
      <c r="AO58" s="343">
        <v>-45.9</v>
      </c>
      <c r="AP58" s="344">
        <v>106071</v>
      </c>
      <c r="AQ58" s="345">
        <v>7.2</v>
      </c>
      <c r="AR58" s="346">
        <v>-53.1</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1387631</v>
      </c>
      <c r="AN59" s="334">
        <v>267315</v>
      </c>
      <c r="AO59" s="335">
        <v>138.6</v>
      </c>
      <c r="AP59" s="336">
        <v>194971</v>
      </c>
      <c r="AQ59" s="337">
        <v>-4.8</v>
      </c>
      <c r="AR59" s="338">
        <v>143.4</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1049229</v>
      </c>
      <c r="AN60" s="342">
        <v>202125</v>
      </c>
      <c r="AO60" s="343">
        <v>205.1</v>
      </c>
      <c r="AP60" s="344">
        <v>105966</v>
      </c>
      <c r="AQ60" s="345">
        <v>-0.1</v>
      </c>
      <c r="AR60" s="346">
        <v>205.2</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900272</v>
      </c>
      <c r="AN61" s="349">
        <v>172583</v>
      </c>
      <c r="AO61" s="350">
        <v>64.7</v>
      </c>
      <c r="AP61" s="351">
        <v>197422</v>
      </c>
      <c r="AQ61" s="352">
        <v>3.3</v>
      </c>
      <c r="AR61" s="338">
        <v>61.4</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468251</v>
      </c>
      <c r="AN62" s="342">
        <v>89886</v>
      </c>
      <c r="AO62" s="343">
        <v>92.3</v>
      </c>
      <c r="AP62" s="344">
        <v>101202</v>
      </c>
      <c r="AQ62" s="345">
        <v>5.5</v>
      </c>
      <c r="AR62" s="346">
        <v>86.8</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kxep25IAK5jnoxRpS7UYvR9aCfVD53Zxm5jjG329w3iw+I8BL0DfuZVf4vDe/Oo9cq+jiKnxQQOYyiORLoFSew==" saltValue="1qi9LCMEElioQDvkoQUV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3"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474</v>
      </c>
    </row>
    <row r="121" spans="125:125" ht="13.5" hidden="1" customHeight="1">
      <c r="DU121" s="259"/>
    </row>
  </sheetData>
  <sheetProtection algorithmName="SHA-512" hashValue="tFHTXDImajrfVIFqZajo4ShTdxjyxG68NF7kYhhmi569g8KsGz03vr0STdMBJEKlvgXXTrKRyp8nolRpTftKyw==" saltValue="/DZrpIc4dAREzqnbao2Os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474</v>
      </c>
    </row>
  </sheetData>
  <sheetProtection algorithmName="SHA-512" hashValue="AVCLh+V2BW6cwbwlU7DY5WofXrCpTIrsKF35jVIcUDbdLwnLb1CWsJaWYgIMdDsXR4U/6FOL5dC+avLVfTIfmg==" saltValue="OvhAppvyQnj6b6CyBc2rp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7"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524</v>
      </c>
      <c r="G46" s="8" t="s">
        <v>525</v>
      </c>
      <c r="H46" s="8" t="s">
        <v>526</v>
      </c>
      <c r="I46" s="8" t="s">
        <v>527</v>
      </c>
      <c r="J46" s="9" t="s">
        <v>528</v>
      </c>
    </row>
    <row r="47" spans="2:10" ht="57.75" customHeight="1">
      <c r="B47" s="10"/>
      <c r="C47" s="1140" t="s">
        <v>3</v>
      </c>
      <c r="D47" s="1140"/>
      <c r="E47" s="1141"/>
      <c r="F47" s="11">
        <v>19.489999999999998</v>
      </c>
      <c r="G47" s="12">
        <v>22.61</v>
      </c>
      <c r="H47" s="12">
        <v>23.76</v>
      </c>
      <c r="I47" s="12">
        <v>23.92</v>
      </c>
      <c r="J47" s="13">
        <v>21.13</v>
      </c>
    </row>
    <row r="48" spans="2:10" ht="57.75" customHeight="1">
      <c r="B48" s="14"/>
      <c r="C48" s="1142" t="s">
        <v>4</v>
      </c>
      <c r="D48" s="1142"/>
      <c r="E48" s="1143"/>
      <c r="F48" s="15">
        <v>6.4</v>
      </c>
      <c r="G48" s="16">
        <v>10.6</v>
      </c>
      <c r="H48" s="16">
        <v>2.33</v>
      </c>
      <c r="I48" s="16">
        <v>12.27</v>
      </c>
      <c r="J48" s="17">
        <v>14.93</v>
      </c>
    </row>
    <row r="49" spans="2:10" ht="57.75" customHeight="1" thickBot="1">
      <c r="B49" s="18"/>
      <c r="C49" s="1144" t="s">
        <v>5</v>
      </c>
      <c r="D49" s="1144"/>
      <c r="E49" s="1145"/>
      <c r="F49" s="19" t="s">
        <v>529</v>
      </c>
      <c r="G49" s="20">
        <v>4.51</v>
      </c>
      <c r="H49" s="20" t="s">
        <v>530</v>
      </c>
      <c r="I49" s="20">
        <v>8.5299999999999994</v>
      </c>
      <c r="J49" s="21" t="s">
        <v>531</v>
      </c>
    </row>
    <row r="50" spans="2:10" ht="13"/>
  </sheetData>
  <sheetProtection algorithmName="SHA-512" hashValue="jRFdrmJHjSlC0ivfjtGq7BvEOh1qJypTbqxziUQwGfyMFvbwHM8z0VJq/noMFSmqCy2I+vTRVLUgkUfE+t+vlA==" saltValue="FzzQWvvIczBfdUD9alad8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c r="A34" s="22"/>
      <c r="B34" s="31"/>
      <c r="C34" s="1152" t="s">
        <v>532</v>
      </c>
      <c r="D34" s="1152"/>
      <c r="E34" s="1153"/>
      <c r="F34" s="32">
        <v>6.39</v>
      </c>
      <c r="G34" s="33">
        <v>10.6</v>
      </c>
      <c r="H34" s="33">
        <v>2.33</v>
      </c>
      <c r="I34" s="33">
        <v>12.26</v>
      </c>
      <c r="J34" s="34">
        <v>14.93</v>
      </c>
      <c r="K34" s="22"/>
      <c r="L34" s="22"/>
      <c r="M34" s="22"/>
      <c r="N34" s="22"/>
      <c r="O34" s="22"/>
      <c r="P34" s="22"/>
    </row>
    <row r="35" spans="1:16" ht="39" customHeight="1">
      <c r="A35" s="22"/>
      <c r="B35" s="35"/>
      <c r="C35" s="1146" t="s">
        <v>533</v>
      </c>
      <c r="D35" s="1147"/>
      <c r="E35" s="1148"/>
      <c r="F35" s="36">
        <v>0.15</v>
      </c>
      <c r="G35" s="37">
        <v>0.43</v>
      </c>
      <c r="H35" s="37">
        <v>0.35</v>
      </c>
      <c r="I35" s="37">
        <v>0.31</v>
      </c>
      <c r="J35" s="38">
        <v>2.46</v>
      </c>
      <c r="K35" s="22"/>
      <c r="L35" s="22"/>
      <c r="M35" s="22"/>
      <c r="N35" s="22"/>
      <c r="O35" s="22"/>
      <c r="P35" s="22"/>
    </row>
    <row r="36" spans="1:16" ht="39" customHeight="1">
      <c r="A36" s="22"/>
      <c r="B36" s="35"/>
      <c r="C36" s="1146" t="s">
        <v>534</v>
      </c>
      <c r="D36" s="1147"/>
      <c r="E36" s="1148"/>
      <c r="F36" s="36">
        <v>3.04</v>
      </c>
      <c r="G36" s="37">
        <v>3.05</v>
      </c>
      <c r="H36" s="37">
        <v>3.06</v>
      </c>
      <c r="I36" s="37">
        <v>2.81</v>
      </c>
      <c r="J36" s="38">
        <v>2.3199999999999998</v>
      </c>
      <c r="K36" s="22"/>
      <c r="L36" s="22"/>
      <c r="M36" s="22"/>
      <c r="N36" s="22"/>
      <c r="O36" s="22"/>
      <c r="P36" s="22"/>
    </row>
    <row r="37" spans="1:16" ht="39" customHeight="1">
      <c r="A37" s="22"/>
      <c r="B37" s="35"/>
      <c r="C37" s="1146" t="s">
        <v>535</v>
      </c>
      <c r="D37" s="1147"/>
      <c r="E37" s="1148"/>
      <c r="F37" s="36">
        <v>1.26</v>
      </c>
      <c r="G37" s="37">
        <v>2.09</v>
      </c>
      <c r="H37" s="37">
        <v>2.2000000000000002</v>
      </c>
      <c r="I37" s="37">
        <v>2.61</v>
      </c>
      <c r="J37" s="38">
        <v>1.25</v>
      </c>
      <c r="K37" s="22"/>
      <c r="L37" s="22"/>
      <c r="M37" s="22"/>
      <c r="N37" s="22"/>
      <c r="O37" s="22"/>
      <c r="P37" s="22"/>
    </row>
    <row r="38" spans="1:16" ht="39" customHeight="1">
      <c r="A38" s="22"/>
      <c r="B38" s="35"/>
      <c r="C38" s="1146" t="s">
        <v>536</v>
      </c>
      <c r="D38" s="1147"/>
      <c r="E38" s="1148"/>
      <c r="F38" s="36">
        <v>5.53</v>
      </c>
      <c r="G38" s="37">
        <v>2.33</v>
      </c>
      <c r="H38" s="37">
        <v>0.31</v>
      </c>
      <c r="I38" s="37">
        <v>0.57999999999999996</v>
      </c>
      <c r="J38" s="38">
        <v>0.21</v>
      </c>
      <c r="K38" s="22"/>
      <c r="L38" s="22"/>
      <c r="M38" s="22"/>
      <c r="N38" s="22"/>
      <c r="O38" s="22"/>
      <c r="P38" s="22"/>
    </row>
    <row r="39" spans="1:16" ht="39" customHeight="1">
      <c r="A39" s="22"/>
      <c r="B39" s="35"/>
      <c r="C39" s="1146" t="s">
        <v>537</v>
      </c>
      <c r="D39" s="1147"/>
      <c r="E39" s="1148"/>
      <c r="F39" s="36">
        <v>0</v>
      </c>
      <c r="G39" s="37">
        <v>0</v>
      </c>
      <c r="H39" s="37">
        <v>0</v>
      </c>
      <c r="I39" s="37">
        <v>0</v>
      </c>
      <c r="J39" s="38">
        <v>0</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538</v>
      </c>
      <c r="D42" s="1147"/>
      <c r="E42" s="1148"/>
      <c r="F42" s="36" t="s">
        <v>485</v>
      </c>
      <c r="G42" s="37" t="s">
        <v>485</v>
      </c>
      <c r="H42" s="37" t="s">
        <v>485</v>
      </c>
      <c r="I42" s="37" t="s">
        <v>485</v>
      </c>
      <c r="J42" s="38" t="s">
        <v>485</v>
      </c>
      <c r="K42" s="22"/>
      <c r="L42" s="22"/>
      <c r="M42" s="22"/>
      <c r="N42" s="22"/>
      <c r="O42" s="22"/>
      <c r="P42" s="22"/>
    </row>
    <row r="43" spans="1:16" ht="39" customHeight="1" thickBot="1">
      <c r="A43" s="22"/>
      <c r="B43" s="40"/>
      <c r="C43" s="1149" t="s">
        <v>539</v>
      </c>
      <c r="D43" s="1150"/>
      <c r="E43" s="1151"/>
      <c r="F43" s="41" t="s">
        <v>485</v>
      </c>
      <c r="G43" s="42" t="s">
        <v>485</v>
      </c>
      <c r="H43" s="42" t="s">
        <v>485</v>
      </c>
      <c r="I43" s="42" t="s">
        <v>485</v>
      </c>
      <c r="J43" s="43" t="s">
        <v>485</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AgBGtFY0C+RB3ktAhKpDPABSu/UmBD0biIXwYvIAVjuJ4H+Xyprz/gkoN8/BhzIHYVnkdi0+Mu9s4F0q9lEIFw==" saltValue="BLn4CjQspPi1EfPxK0LG/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31"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c r="A45" s="48"/>
      <c r="B45" s="1154" t="s">
        <v>9</v>
      </c>
      <c r="C45" s="1155"/>
      <c r="D45" s="58"/>
      <c r="E45" s="1160" t="s">
        <v>10</v>
      </c>
      <c r="F45" s="1160"/>
      <c r="G45" s="1160"/>
      <c r="H45" s="1160"/>
      <c r="I45" s="1160"/>
      <c r="J45" s="1161"/>
      <c r="K45" s="59">
        <v>215</v>
      </c>
      <c r="L45" s="60">
        <v>217</v>
      </c>
      <c r="M45" s="60">
        <v>230</v>
      </c>
      <c r="N45" s="60">
        <v>238</v>
      </c>
      <c r="O45" s="61">
        <v>225</v>
      </c>
      <c r="P45" s="48"/>
      <c r="Q45" s="48"/>
      <c r="R45" s="48"/>
      <c r="S45" s="48"/>
      <c r="T45" s="48"/>
      <c r="U45" s="48"/>
    </row>
    <row r="46" spans="1:21" ht="30.75" customHeight="1">
      <c r="A46" s="48"/>
      <c r="B46" s="1156"/>
      <c r="C46" s="1157"/>
      <c r="D46" s="62"/>
      <c r="E46" s="1162" t="s">
        <v>11</v>
      </c>
      <c r="F46" s="1162"/>
      <c r="G46" s="1162"/>
      <c r="H46" s="1162"/>
      <c r="I46" s="1162"/>
      <c r="J46" s="1163"/>
      <c r="K46" s="63" t="s">
        <v>485</v>
      </c>
      <c r="L46" s="64" t="s">
        <v>485</v>
      </c>
      <c r="M46" s="64" t="s">
        <v>485</v>
      </c>
      <c r="N46" s="64" t="s">
        <v>485</v>
      </c>
      <c r="O46" s="65" t="s">
        <v>485</v>
      </c>
      <c r="P46" s="48"/>
      <c r="Q46" s="48"/>
      <c r="R46" s="48"/>
      <c r="S46" s="48"/>
      <c r="T46" s="48"/>
      <c r="U46" s="48"/>
    </row>
    <row r="47" spans="1:21" ht="30.75" customHeight="1">
      <c r="A47" s="48"/>
      <c r="B47" s="1156"/>
      <c r="C47" s="1157"/>
      <c r="D47" s="62"/>
      <c r="E47" s="1162" t="s">
        <v>12</v>
      </c>
      <c r="F47" s="1162"/>
      <c r="G47" s="1162"/>
      <c r="H47" s="1162"/>
      <c r="I47" s="1162"/>
      <c r="J47" s="1163"/>
      <c r="K47" s="63" t="s">
        <v>485</v>
      </c>
      <c r="L47" s="64" t="s">
        <v>485</v>
      </c>
      <c r="M47" s="64" t="s">
        <v>485</v>
      </c>
      <c r="N47" s="64" t="s">
        <v>485</v>
      </c>
      <c r="O47" s="65" t="s">
        <v>485</v>
      </c>
      <c r="P47" s="48"/>
      <c r="Q47" s="48"/>
      <c r="R47" s="48"/>
      <c r="S47" s="48"/>
      <c r="T47" s="48"/>
      <c r="U47" s="48"/>
    </row>
    <row r="48" spans="1:21" ht="30.75" customHeight="1">
      <c r="A48" s="48"/>
      <c r="B48" s="1156"/>
      <c r="C48" s="1157"/>
      <c r="D48" s="62"/>
      <c r="E48" s="1162" t="s">
        <v>13</v>
      </c>
      <c r="F48" s="1162"/>
      <c r="G48" s="1162"/>
      <c r="H48" s="1162"/>
      <c r="I48" s="1162"/>
      <c r="J48" s="1163"/>
      <c r="K48" s="63">
        <v>28</v>
      </c>
      <c r="L48" s="64">
        <v>28</v>
      </c>
      <c r="M48" s="64">
        <v>29</v>
      </c>
      <c r="N48" s="64">
        <v>41</v>
      </c>
      <c r="O48" s="65">
        <v>27</v>
      </c>
      <c r="P48" s="48"/>
      <c r="Q48" s="48"/>
      <c r="R48" s="48"/>
      <c r="S48" s="48"/>
      <c r="T48" s="48"/>
      <c r="U48" s="48"/>
    </row>
    <row r="49" spans="1:21" ht="30.75" customHeight="1">
      <c r="A49" s="48"/>
      <c r="B49" s="1156"/>
      <c r="C49" s="1157"/>
      <c r="D49" s="62"/>
      <c r="E49" s="1162" t="s">
        <v>14</v>
      </c>
      <c r="F49" s="1162"/>
      <c r="G49" s="1162"/>
      <c r="H49" s="1162"/>
      <c r="I49" s="1162"/>
      <c r="J49" s="1163"/>
      <c r="K49" s="63">
        <v>62</v>
      </c>
      <c r="L49" s="64">
        <v>73</v>
      </c>
      <c r="M49" s="64">
        <v>80</v>
      </c>
      <c r="N49" s="64">
        <v>89</v>
      </c>
      <c r="O49" s="65">
        <v>91</v>
      </c>
      <c r="P49" s="48"/>
      <c r="Q49" s="48"/>
      <c r="R49" s="48"/>
      <c r="S49" s="48"/>
      <c r="T49" s="48"/>
      <c r="U49" s="48"/>
    </row>
    <row r="50" spans="1:21" ht="30.75" customHeight="1">
      <c r="A50" s="48"/>
      <c r="B50" s="1156"/>
      <c r="C50" s="1157"/>
      <c r="D50" s="62"/>
      <c r="E50" s="1162" t="s">
        <v>15</v>
      </c>
      <c r="F50" s="1162"/>
      <c r="G50" s="1162"/>
      <c r="H50" s="1162"/>
      <c r="I50" s="1162"/>
      <c r="J50" s="1163"/>
      <c r="K50" s="63">
        <v>1</v>
      </c>
      <c r="L50" s="64">
        <v>1</v>
      </c>
      <c r="M50" s="64">
        <v>10</v>
      </c>
      <c r="N50" s="64">
        <v>16</v>
      </c>
      <c r="O50" s="65">
        <v>1</v>
      </c>
      <c r="P50" s="48"/>
      <c r="Q50" s="48"/>
      <c r="R50" s="48"/>
      <c r="S50" s="48"/>
      <c r="T50" s="48"/>
      <c r="U50" s="48"/>
    </row>
    <row r="51" spans="1:21" ht="30.75" customHeight="1">
      <c r="A51" s="48"/>
      <c r="B51" s="1158"/>
      <c r="C51" s="1159"/>
      <c r="D51" s="66"/>
      <c r="E51" s="1162" t="s">
        <v>16</v>
      </c>
      <c r="F51" s="1162"/>
      <c r="G51" s="1162"/>
      <c r="H51" s="1162"/>
      <c r="I51" s="1162"/>
      <c r="J51" s="1163"/>
      <c r="K51" s="63" t="s">
        <v>485</v>
      </c>
      <c r="L51" s="64" t="s">
        <v>485</v>
      </c>
      <c r="M51" s="64" t="s">
        <v>485</v>
      </c>
      <c r="N51" s="64" t="s">
        <v>485</v>
      </c>
      <c r="O51" s="65" t="s">
        <v>485</v>
      </c>
      <c r="P51" s="48"/>
      <c r="Q51" s="48"/>
      <c r="R51" s="48"/>
      <c r="S51" s="48"/>
      <c r="T51" s="48"/>
      <c r="U51" s="48"/>
    </row>
    <row r="52" spans="1:21" ht="30.75" customHeight="1">
      <c r="A52" s="48"/>
      <c r="B52" s="1164" t="s">
        <v>17</v>
      </c>
      <c r="C52" s="1165"/>
      <c r="D52" s="66"/>
      <c r="E52" s="1162" t="s">
        <v>18</v>
      </c>
      <c r="F52" s="1162"/>
      <c r="G52" s="1162"/>
      <c r="H52" s="1162"/>
      <c r="I52" s="1162"/>
      <c r="J52" s="1163"/>
      <c r="K52" s="63">
        <v>237</v>
      </c>
      <c r="L52" s="64">
        <v>238</v>
      </c>
      <c r="M52" s="64">
        <v>246</v>
      </c>
      <c r="N52" s="64">
        <v>240</v>
      </c>
      <c r="O52" s="65">
        <v>235</v>
      </c>
      <c r="P52" s="48"/>
      <c r="Q52" s="48"/>
      <c r="R52" s="48"/>
      <c r="S52" s="48"/>
      <c r="T52" s="48"/>
      <c r="U52" s="48"/>
    </row>
    <row r="53" spans="1:21" ht="30.75" customHeight="1" thickBot="1">
      <c r="A53" s="48"/>
      <c r="B53" s="1166" t="s">
        <v>19</v>
      </c>
      <c r="C53" s="1167"/>
      <c r="D53" s="67"/>
      <c r="E53" s="1168" t="s">
        <v>20</v>
      </c>
      <c r="F53" s="1168"/>
      <c r="G53" s="1168"/>
      <c r="H53" s="1168"/>
      <c r="I53" s="1168"/>
      <c r="J53" s="1169"/>
      <c r="K53" s="68">
        <v>69</v>
      </c>
      <c r="L53" s="69">
        <v>81</v>
      </c>
      <c r="M53" s="69">
        <v>103</v>
      </c>
      <c r="N53" s="69">
        <v>144</v>
      </c>
      <c r="O53" s="70">
        <v>109</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c r="B58" s="1170" t="s">
        <v>24</v>
      </c>
      <c r="C58" s="1171"/>
      <c r="D58" s="1176" t="s">
        <v>25</v>
      </c>
      <c r="E58" s="1177"/>
      <c r="F58" s="1177"/>
      <c r="G58" s="1177"/>
      <c r="H58" s="1177"/>
      <c r="I58" s="1177"/>
      <c r="J58" s="1178"/>
      <c r="K58" s="83"/>
      <c r="L58" s="84"/>
      <c r="M58" s="84"/>
      <c r="N58" s="84"/>
      <c r="O58" s="85"/>
    </row>
    <row r="59" spans="1:21" ht="31.5" customHeight="1">
      <c r="B59" s="1172"/>
      <c r="C59" s="1173"/>
      <c r="D59" s="1179" t="s">
        <v>26</v>
      </c>
      <c r="E59" s="1180"/>
      <c r="F59" s="1180"/>
      <c r="G59" s="1180"/>
      <c r="H59" s="1180"/>
      <c r="I59" s="1180"/>
      <c r="J59" s="1181"/>
      <c r="K59" s="86"/>
      <c r="L59" s="87"/>
      <c r="M59" s="87"/>
      <c r="N59" s="87"/>
      <c r="O59" s="88"/>
    </row>
    <row r="60" spans="1:21" ht="31.5" customHeight="1" thickBot="1">
      <c r="B60" s="1174"/>
      <c r="C60" s="1175"/>
      <c r="D60" s="1182" t="s">
        <v>27</v>
      </c>
      <c r="E60" s="1183"/>
      <c r="F60" s="1183"/>
      <c r="G60" s="1183"/>
      <c r="H60" s="1183"/>
      <c r="I60" s="1183"/>
      <c r="J60" s="1184"/>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yxneR5JRoJTOgH529axM8U/YPY0wx8SzJFbdpuNgEIX9hatBRYVedv24fqFgdKF7s/zZ4IDMiuyEITM3SnE3A==" saltValue="BDtEAj/MiznY+9e5cig5K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524</v>
      </c>
      <c r="J40" s="103" t="s">
        <v>525</v>
      </c>
      <c r="K40" s="103" t="s">
        <v>526</v>
      </c>
      <c r="L40" s="103" t="s">
        <v>527</v>
      </c>
      <c r="M40" s="104" t="s">
        <v>528</v>
      </c>
    </row>
    <row r="41" spans="2:13" ht="27.75" customHeight="1">
      <c r="B41" s="1185" t="s">
        <v>30</v>
      </c>
      <c r="C41" s="1186"/>
      <c r="D41" s="105"/>
      <c r="E41" s="1191" t="s">
        <v>31</v>
      </c>
      <c r="F41" s="1191"/>
      <c r="G41" s="1191"/>
      <c r="H41" s="1192"/>
      <c r="I41" s="355">
        <v>2221</v>
      </c>
      <c r="J41" s="356">
        <v>2361</v>
      </c>
      <c r="K41" s="356">
        <v>2768</v>
      </c>
      <c r="L41" s="356">
        <v>2735</v>
      </c>
      <c r="M41" s="357">
        <v>2747</v>
      </c>
    </row>
    <row r="42" spans="2:13" ht="27.75" customHeight="1">
      <c r="B42" s="1187"/>
      <c r="C42" s="1188"/>
      <c r="D42" s="106"/>
      <c r="E42" s="1193" t="s">
        <v>32</v>
      </c>
      <c r="F42" s="1193"/>
      <c r="G42" s="1193"/>
      <c r="H42" s="1194"/>
      <c r="I42" s="358">
        <v>25</v>
      </c>
      <c r="J42" s="359">
        <v>23</v>
      </c>
      <c r="K42" s="359">
        <v>73</v>
      </c>
      <c r="L42" s="359">
        <v>104</v>
      </c>
      <c r="M42" s="360">
        <v>93</v>
      </c>
    </row>
    <row r="43" spans="2:13" ht="27.75" customHeight="1">
      <c r="B43" s="1187"/>
      <c r="C43" s="1188"/>
      <c r="D43" s="106"/>
      <c r="E43" s="1193" t="s">
        <v>33</v>
      </c>
      <c r="F43" s="1193"/>
      <c r="G43" s="1193"/>
      <c r="H43" s="1194"/>
      <c r="I43" s="358">
        <v>243</v>
      </c>
      <c r="J43" s="359">
        <v>256</v>
      </c>
      <c r="K43" s="359">
        <v>189</v>
      </c>
      <c r="L43" s="359">
        <v>197</v>
      </c>
      <c r="M43" s="360">
        <v>181</v>
      </c>
    </row>
    <row r="44" spans="2:13" ht="27.75" customHeight="1">
      <c r="B44" s="1187"/>
      <c r="C44" s="1188"/>
      <c r="D44" s="106"/>
      <c r="E44" s="1193" t="s">
        <v>34</v>
      </c>
      <c r="F44" s="1193"/>
      <c r="G44" s="1193"/>
      <c r="H44" s="1194"/>
      <c r="I44" s="358">
        <v>260</v>
      </c>
      <c r="J44" s="359">
        <v>336</v>
      </c>
      <c r="K44" s="359">
        <v>376</v>
      </c>
      <c r="L44" s="359">
        <v>405</v>
      </c>
      <c r="M44" s="360">
        <v>476</v>
      </c>
    </row>
    <row r="45" spans="2:13" ht="27.75" customHeight="1">
      <c r="B45" s="1187"/>
      <c r="C45" s="1188"/>
      <c r="D45" s="106"/>
      <c r="E45" s="1193" t="s">
        <v>35</v>
      </c>
      <c r="F45" s="1193"/>
      <c r="G45" s="1193"/>
      <c r="H45" s="1194"/>
      <c r="I45" s="358">
        <v>188</v>
      </c>
      <c r="J45" s="359">
        <v>179</v>
      </c>
      <c r="K45" s="359">
        <v>115</v>
      </c>
      <c r="L45" s="359">
        <v>96</v>
      </c>
      <c r="M45" s="360">
        <v>131</v>
      </c>
    </row>
    <row r="46" spans="2:13" ht="27.75" customHeight="1">
      <c r="B46" s="1187"/>
      <c r="C46" s="1188"/>
      <c r="D46" s="107"/>
      <c r="E46" s="1193" t="s">
        <v>36</v>
      </c>
      <c r="F46" s="1193"/>
      <c r="G46" s="1193"/>
      <c r="H46" s="1194"/>
      <c r="I46" s="358" t="s">
        <v>485</v>
      </c>
      <c r="J46" s="359" t="s">
        <v>485</v>
      </c>
      <c r="K46" s="359" t="s">
        <v>485</v>
      </c>
      <c r="L46" s="359" t="s">
        <v>485</v>
      </c>
      <c r="M46" s="360" t="s">
        <v>485</v>
      </c>
    </row>
    <row r="47" spans="2:13" ht="27.75" customHeight="1">
      <c r="B47" s="1187"/>
      <c r="C47" s="1188"/>
      <c r="D47" s="108"/>
      <c r="E47" s="1195" t="s">
        <v>37</v>
      </c>
      <c r="F47" s="1196"/>
      <c r="G47" s="1196"/>
      <c r="H47" s="1197"/>
      <c r="I47" s="358" t="s">
        <v>485</v>
      </c>
      <c r="J47" s="359" t="s">
        <v>485</v>
      </c>
      <c r="K47" s="359" t="s">
        <v>485</v>
      </c>
      <c r="L47" s="359" t="s">
        <v>485</v>
      </c>
      <c r="M47" s="360" t="s">
        <v>485</v>
      </c>
    </row>
    <row r="48" spans="2:13" ht="27.75" customHeight="1">
      <c r="B48" s="1187"/>
      <c r="C48" s="1188"/>
      <c r="D48" s="106"/>
      <c r="E48" s="1193" t="s">
        <v>38</v>
      </c>
      <c r="F48" s="1193"/>
      <c r="G48" s="1193"/>
      <c r="H48" s="1194"/>
      <c r="I48" s="358" t="s">
        <v>485</v>
      </c>
      <c r="J48" s="359" t="s">
        <v>485</v>
      </c>
      <c r="K48" s="359" t="s">
        <v>485</v>
      </c>
      <c r="L48" s="359" t="s">
        <v>485</v>
      </c>
      <c r="M48" s="360" t="s">
        <v>485</v>
      </c>
    </row>
    <row r="49" spans="2:13" ht="27.75" customHeight="1">
      <c r="B49" s="1189"/>
      <c r="C49" s="1190"/>
      <c r="D49" s="106"/>
      <c r="E49" s="1193" t="s">
        <v>39</v>
      </c>
      <c r="F49" s="1193"/>
      <c r="G49" s="1193"/>
      <c r="H49" s="1194"/>
      <c r="I49" s="358" t="s">
        <v>485</v>
      </c>
      <c r="J49" s="359" t="s">
        <v>485</v>
      </c>
      <c r="K49" s="359" t="s">
        <v>485</v>
      </c>
      <c r="L49" s="359" t="s">
        <v>485</v>
      </c>
      <c r="M49" s="360" t="s">
        <v>485</v>
      </c>
    </row>
    <row r="50" spans="2:13" ht="27.75" customHeight="1">
      <c r="B50" s="1198" t="s">
        <v>40</v>
      </c>
      <c r="C50" s="1199"/>
      <c r="D50" s="109"/>
      <c r="E50" s="1193" t="s">
        <v>41</v>
      </c>
      <c r="F50" s="1193"/>
      <c r="G50" s="1193"/>
      <c r="H50" s="1194"/>
      <c r="I50" s="358">
        <v>2125</v>
      </c>
      <c r="J50" s="359">
        <v>2630</v>
      </c>
      <c r="K50" s="359">
        <v>2791</v>
      </c>
      <c r="L50" s="359">
        <v>3671</v>
      </c>
      <c r="M50" s="360">
        <v>3207</v>
      </c>
    </row>
    <row r="51" spans="2:13" ht="27.75" customHeight="1">
      <c r="B51" s="1187"/>
      <c r="C51" s="1188"/>
      <c r="D51" s="106"/>
      <c r="E51" s="1193" t="s">
        <v>42</v>
      </c>
      <c r="F51" s="1193"/>
      <c r="G51" s="1193"/>
      <c r="H51" s="1194"/>
      <c r="I51" s="358">
        <v>42</v>
      </c>
      <c r="J51" s="359">
        <v>30</v>
      </c>
      <c r="K51" s="359" t="s">
        <v>485</v>
      </c>
      <c r="L51" s="359">
        <v>16</v>
      </c>
      <c r="M51" s="360">
        <v>74</v>
      </c>
    </row>
    <row r="52" spans="2:13" ht="27.75" customHeight="1">
      <c r="B52" s="1189"/>
      <c r="C52" s="1190"/>
      <c r="D52" s="106"/>
      <c r="E52" s="1193" t="s">
        <v>43</v>
      </c>
      <c r="F52" s="1193"/>
      <c r="G52" s="1193"/>
      <c r="H52" s="1194"/>
      <c r="I52" s="358">
        <v>2498</v>
      </c>
      <c r="J52" s="359">
        <v>2679</v>
      </c>
      <c r="K52" s="359">
        <v>2570</v>
      </c>
      <c r="L52" s="359">
        <v>2466</v>
      </c>
      <c r="M52" s="360">
        <v>2436</v>
      </c>
    </row>
    <row r="53" spans="2:13" ht="27.75" customHeight="1" thickBot="1">
      <c r="B53" s="1200" t="s">
        <v>19</v>
      </c>
      <c r="C53" s="1201"/>
      <c r="D53" s="110"/>
      <c r="E53" s="1202" t="s">
        <v>44</v>
      </c>
      <c r="F53" s="1202"/>
      <c r="G53" s="1202"/>
      <c r="H53" s="1203"/>
      <c r="I53" s="361">
        <v>-1729</v>
      </c>
      <c r="J53" s="362">
        <v>-2186</v>
      </c>
      <c r="K53" s="362">
        <v>-1839</v>
      </c>
      <c r="L53" s="362">
        <v>-2618</v>
      </c>
      <c r="M53" s="363">
        <v>-2087</v>
      </c>
    </row>
    <row r="54" spans="2:13" ht="27.75" customHeight="1">
      <c r="B54" s="111"/>
      <c r="C54" s="112"/>
      <c r="D54" s="112"/>
      <c r="E54" s="113"/>
      <c r="F54" s="113"/>
      <c r="G54" s="113"/>
      <c r="H54" s="113"/>
      <c r="I54" s="114"/>
      <c r="J54" s="114"/>
      <c r="K54" s="114"/>
      <c r="L54" s="114"/>
      <c r="M54" s="114"/>
    </row>
    <row r="55" spans="2:13" ht="13"/>
  </sheetData>
  <sheetProtection algorithmName="SHA-512" hashValue="5XUy9lJ7BBtGu+3AnkDIYVzGFAxyAxqtXr/DK/t5DikXs7edag06D/TvS35bKbW5wov5qnm3tOcBXlfwmWXApg==" saltValue="r6psirnUYL+PJYZs6Rct0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526</v>
      </c>
      <c r="G54" s="119" t="s">
        <v>527</v>
      </c>
      <c r="H54" s="120" t="s">
        <v>528</v>
      </c>
    </row>
    <row r="55" spans="2:8" ht="52.5" customHeight="1">
      <c r="B55" s="121"/>
      <c r="C55" s="1212" t="s">
        <v>46</v>
      </c>
      <c r="D55" s="1212"/>
      <c r="E55" s="1213"/>
      <c r="F55" s="122">
        <v>516</v>
      </c>
      <c r="G55" s="122">
        <v>516</v>
      </c>
      <c r="H55" s="123">
        <v>466</v>
      </c>
    </row>
    <row r="56" spans="2:8" ht="52.5" customHeight="1">
      <c r="B56" s="124"/>
      <c r="C56" s="1214" t="s">
        <v>47</v>
      </c>
      <c r="D56" s="1214"/>
      <c r="E56" s="1215"/>
      <c r="F56" s="125">
        <v>370</v>
      </c>
      <c r="G56" s="125">
        <v>371</v>
      </c>
      <c r="H56" s="126">
        <v>373</v>
      </c>
    </row>
    <row r="57" spans="2:8" ht="53.25" customHeight="1">
      <c r="B57" s="124"/>
      <c r="C57" s="1216" t="s">
        <v>48</v>
      </c>
      <c r="D57" s="1216"/>
      <c r="E57" s="1217"/>
      <c r="F57" s="127">
        <v>2252</v>
      </c>
      <c r="G57" s="127">
        <v>2689</v>
      </c>
      <c r="H57" s="128">
        <v>2253</v>
      </c>
    </row>
    <row r="58" spans="2:8" ht="45.75" customHeight="1">
      <c r="B58" s="129"/>
      <c r="C58" s="1204" t="s">
        <v>552</v>
      </c>
      <c r="D58" s="1205"/>
      <c r="E58" s="1206"/>
      <c r="F58" s="130">
        <v>777</v>
      </c>
      <c r="G58" s="130">
        <v>1023</v>
      </c>
      <c r="H58" s="131">
        <v>1099</v>
      </c>
    </row>
    <row r="59" spans="2:8" ht="45.75" customHeight="1">
      <c r="B59" s="129"/>
      <c r="C59" s="1204" t="s">
        <v>553</v>
      </c>
      <c r="D59" s="1205"/>
      <c r="E59" s="1206"/>
      <c r="F59" s="130">
        <v>1020</v>
      </c>
      <c r="G59" s="130">
        <v>1204</v>
      </c>
      <c r="H59" s="131">
        <v>702</v>
      </c>
    </row>
    <row r="60" spans="2:8" ht="45.75" customHeight="1">
      <c r="B60" s="129"/>
      <c r="C60" s="1204" t="s">
        <v>554</v>
      </c>
      <c r="D60" s="1205"/>
      <c r="E60" s="1206"/>
      <c r="F60" s="130">
        <v>283</v>
      </c>
      <c r="G60" s="130">
        <v>284</v>
      </c>
      <c r="H60" s="131">
        <v>286</v>
      </c>
    </row>
    <row r="61" spans="2:8" ht="45.75" customHeight="1">
      <c r="B61" s="129"/>
      <c r="C61" s="1204" t="s">
        <v>555</v>
      </c>
      <c r="D61" s="1205"/>
      <c r="E61" s="1206"/>
      <c r="F61" s="130">
        <v>135</v>
      </c>
      <c r="G61" s="130">
        <v>136</v>
      </c>
      <c r="H61" s="131">
        <v>125</v>
      </c>
    </row>
    <row r="62" spans="2:8" ht="45.75" customHeight="1" thickBot="1">
      <c r="B62" s="132"/>
      <c r="C62" s="1207" t="s">
        <v>556</v>
      </c>
      <c r="D62" s="1208"/>
      <c r="E62" s="1209"/>
      <c r="F62" s="133">
        <v>26</v>
      </c>
      <c r="G62" s="133">
        <v>26</v>
      </c>
      <c r="H62" s="134">
        <v>15</v>
      </c>
    </row>
    <row r="63" spans="2:8" ht="52.5" customHeight="1" thickBot="1">
      <c r="B63" s="135"/>
      <c r="C63" s="1210" t="s">
        <v>49</v>
      </c>
      <c r="D63" s="1210"/>
      <c r="E63" s="1211"/>
      <c r="F63" s="136">
        <v>3139</v>
      </c>
      <c r="G63" s="136">
        <v>3577</v>
      </c>
      <c r="H63" s="137">
        <v>3092</v>
      </c>
    </row>
    <row r="64" spans="2:8" ht="13"/>
  </sheetData>
  <sheetProtection algorithmName="SHA-512" hashValue="3LbztF/rkF0i8Z0x6D5FI75pfjIVrO9LWKQklkVCCLbA874zcBR2kG/TFeEYDft+3AJ0X4NVoutxQb+RN5Lwiw==" saltValue="qlC3IEsNSq4aomiQwzKY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523</v>
      </c>
      <c r="G2" s="151"/>
      <c r="H2" s="152"/>
    </row>
    <row r="3" spans="1:8">
      <c r="A3" s="148" t="s">
        <v>516</v>
      </c>
      <c r="B3" s="153"/>
      <c r="C3" s="154"/>
      <c r="D3" s="155">
        <v>50468</v>
      </c>
      <c r="E3" s="156"/>
      <c r="F3" s="157">
        <v>190274</v>
      </c>
      <c r="G3" s="158"/>
      <c r="H3" s="159"/>
    </row>
    <row r="4" spans="1:8">
      <c r="A4" s="160"/>
      <c r="B4" s="161"/>
      <c r="C4" s="162"/>
      <c r="D4" s="163">
        <v>25919</v>
      </c>
      <c r="E4" s="164"/>
      <c r="F4" s="165">
        <v>88584</v>
      </c>
      <c r="G4" s="166"/>
      <c r="H4" s="167"/>
    </row>
    <row r="5" spans="1:8">
      <c r="A5" s="148" t="s">
        <v>518</v>
      </c>
      <c r="B5" s="153"/>
      <c r="C5" s="154"/>
      <c r="D5" s="155">
        <v>176144</v>
      </c>
      <c r="E5" s="156"/>
      <c r="F5" s="157">
        <v>200194</v>
      </c>
      <c r="G5" s="158"/>
      <c r="H5" s="159"/>
    </row>
    <row r="6" spans="1:8">
      <c r="A6" s="160"/>
      <c r="B6" s="161"/>
      <c r="C6" s="162"/>
      <c r="D6" s="163">
        <v>32643</v>
      </c>
      <c r="E6" s="164"/>
      <c r="F6" s="165">
        <v>106422</v>
      </c>
      <c r="G6" s="166"/>
      <c r="H6" s="167"/>
    </row>
    <row r="7" spans="1:8">
      <c r="A7" s="148" t="s">
        <v>519</v>
      </c>
      <c r="B7" s="153"/>
      <c r="C7" s="154"/>
      <c r="D7" s="155">
        <v>256940</v>
      </c>
      <c r="E7" s="156"/>
      <c r="F7" s="157">
        <v>196914</v>
      </c>
      <c r="G7" s="158"/>
      <c r="H7" s="159"/>
    </row>
    <row r="8" spans="1:8">
      <c r="A8" s="160"/>
      <c r="B8" s="161"/>
      <c r="C8" s="162"/>
      <c r="D8" s="163">
        <v>122487</v>
      </c>
      <c r="E8" s="164"/>
      <c r="F8" s="165">
        <v>98966</v>
      </c>
      <c r="G8" s="166"/>
      <c r="H8" s="167"/>
    </row>
    <row r="9" spans="1:8">
      <c r="A9" s="148" t="s">
        <v>520</v>
      </c>
      <c r="B9" s="153"/>
      <c r="C9" s="154"/>
      <c r="D9" s="155">
        <v>112047</v>
      </c>
      <c r="E9" s="156"/>
      <c r="F9" s="157">
        <v>204757</v>
      </c>
      <c r="G9" s="158"/>
      <c r="H9" s="159"/>
    </row>
    <row r="10" spans="1:8">
      <c r="A10" s="160"/>
      <c r="B10" s="161"/>
      <c r="C10" s="162"/>
      <c r="D10" s="163">
        <v>66255</v>
      </c>
      <c r="E10" s="164"/>
      <c r="F10" s="165">
        <v>106071</v>
      </c>
      <c r="G10" s="166"/>
      <c r="H10" s="167"/>
    </row>
    <row r="11" spans="1:8">
      <c r="A11" s="148" t="s">
        <v>521</v>
      </c>
      <c r="B11" s="153"/>
      <c r="C11" s="154"/>
      <c r="D11" s="155">
        <v>267315</v>
      </c>
      <c r="E11" s="156"/>
      <c r="F11" s="157">
        <v>194971</v>
      </c>
      <c r="G11" s="158"/>
      <c r="H11" s="159"/>
    </row>
    <row r="12" spans="1:8">
      <c r="A12" s="160"/>
      <c r="B12" s="161"/>
      <c r="C12" s="168"/>
      <c r="D12" s="163">
        <v>202125</v>
      </c>
      <c r="E12" s="164"/>
      <c r="F12" s="165">
        <v>105966</v>
      </c>
      <c r="G12" s="166"/>
      <c r="H12" s="167"/>
    </row>
    <row r="13" spans="1:8">
      <c r="A13" s="148"/>
      <c r="B13" s="153"/>
      <c r="C13" s="169"/>
      <c r="D13" s="170">
        <v>172583</v>
      </c>
      <c r="E13" s="171"/>
      <c r="F13" s="172">
        <v>197422</v>
      </c>
      <c r="G13" s="173"/>
      <c r="H13" s="159"/>
    </row>
    <row r="14" spans="1:8">
      <c r="A14" s="160"/>
      <c r="B14" s="161"/>
      <c r="C14" s="162"/>
      <c r="D14" s="163">
        <v>89886</v>
      </c>
      <c r="E14" s="164"/>
      <c r="F14" s="165">
        <v>101202</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6.4</v>
      </c>
      <c r="C19" s="174">
        <f>ROUND(VALUE(SUBSTITUTE(実質収支比率等に係る経年分析!G$48,"▲","-")),2)</f>
        <v>10.6</v>
      </c>
      <c r="D19" s="174">
        <f>ROUND(VALUE(SUBSTITUTE(実質収支比率等に係る経年分析!H$48,"▲","-")),2)</f>
        <v>2.33</v>
      </c>
      <c r="E19" s="174">
        <f>ROUND(VALUE(SUBSTITUTE(実質収支比率等に係る経年分析!I$48,"▲","-")),2)</f>
        <v>12.27</v>
      </c>
      <c r="F19" s="174">
        <f>ROUND(VALUE(SUBSTITUTE(実質収支比率等に係る経年分析!J$48,"▲","-")),2)</f>
        <v>14.93</v>
      </c>
    </row>
    <row r="20" spans="1:11">
      <c r="A20" s="174" t="s">
        <v>53</v>
      </c>
      <c r="B20" s="174">
        <f>ROUND(VALUE(SUBSTITUTE(実質収支比率等に係る経年分析!F$47,"▲","-")),2)</f>
        <v>19.489999999999998</v>
      </c>
      <c r="C20" s="174">
        <f>ROUND(VALUE(SUBSTITUTE(実質収支比率等に係る経年分析!G$47,"▲","-")),2)</f>
        <v>22.61</v>
      </c>
      <c r="D20" s="174">
        <f>ROUND(VALUE(SUBSTITUTE(実質収支比率等に係る経年分析!H$47,"▲","-")),2)</f>
        <v>23.76</v>
      </c>
      <c r="E20" s="174">
        <f>ROUND(VALUE(SUBSTITUTE(実質収支比率等に係る経年分析!I$47,"▲","-")),2)</f>
        <v>23.92</v>
      </c>
      <c r="F20" s="174">
        <f>ROUND(VALUE(SUBSTITUTE(実質収支比率等に係る経年分析!J$47,"▲","-")),2)</f>
        <v>21.13</v>
      </c>
    </row>
    <row r="21" spans="1:11">
      <c r="A21" s="174" t="s">
        <v>54</v>
      </c>
      <c r="B21" s="174">
        <f>IF(ISNUMBER(VALUE(SUBSTITUTE(実質収支比率等に係る経年分析!F$49,"▲","-"))),ROUND(VALUE(SUBSTITUTE(実質収支比率等に係る経年分析!F$49,"▲","-")),2),NA())</f>
        <v>-3.16</v>
      </c>
      <c r="C21" s="174">
        <f>IF(ISNUMBER(VALUE(SUBSTITUTE(実質収支比率等に係る経年分析!G$49,"▲","-"))),ROUND(VALUE(SUBSTITUTE(実質収支比率等に係る経年分析!G$49,"▲","-")),2),NA())</f>
        <v>4.51</v>
      </c>
      <c r="D21" s="174">
        <f>IF(ISNUMBER(VALUE(SUBSTITUTE(実質収支比率等に係る経年分析!H$49,"▲","-"))),ROUND(VALUE(SUBSTITUTE(実質収支比率等に係る経年分析!H$49,"▲","-")),2),NA())</f>
        <v>-9.1300000000000008</v>
      </c>
      <c r="E21" s="174">
        <f>IF(ISNUMBER(VALUE(SUBSTITUTE(実質収支比率等に係る経年分析!I$49,"▲","-"))),ROUND(VALUE(SUBSTITUTE(実質収支比率等に係る経年分析!I$49,"▲","-")),2),NA())</f>
        <v>8.5299999999999994</v>
      </c>
      <c r="F21" s="174">
        <f>IF(ISNUMBER(VALUE(SUBSTITUTE(実質収支比率等に係る経年分析!J$49,"▲","-"))),ROUND(VALUE(SUBSTITUTE(実質収支比率等に係る経年分析!J$49,"▲","-")),2),NA())</f>
        <v>-6.13</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c r="A32" s="175" t="str">
        <f>IF(連結実質赤字比率に係る赤字・黒字の構成分析!C$38="",NA(),連結実質赤字比率に係る赤字・黒字の構成分析!C$38)</f>
        <v>宅地開発特別会計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5.53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2.33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0.57999999999999996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1.26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2.2000000000000002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1.25</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2.3199999999999998</v>
      </c>
    </row>
    <row r="35" spans="1:16">
      <c r="A35" s="175" t="str">
        <f>IF(連結実質赤字比率に係る赤字・黒字の構成分析!C$35="",NA(),連結実質赤字比率に係る赤字・黒字の構成分析!C$35)</f>
        <v>簡易水道特別会計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0.31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2.46</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6.39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14.93</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237</v>
      </c>
      <c r="E42" s="176"/>
      <c r="F42" s="176"/>
      <c r="G42" s="176">
        <f>'実質公債費比率（分子）の構造'!L$52</f>
        <v>238</v>
      </c>
      <c r="H42" s="176"/>
      <c r="I42" s="176"/>
      <c r="J42" s="176">
        <f>'実質公債費比率（分子）の構造'!M$52</f>
        <v>246</v>
      </c>
      <c r="K42" s="176"/>
      <c r="L42" s="176"/>
      <c r="M42" s="176">
        <f>'実質公債費比率（分子）の構造'!N$52</f>
        <v>240</v>
      </c>
      <c r="N42" s="176"/>
      <c r="O42" s="176"/>
      <c r="P42" s="176">
        <f>'実質公債費比率（分子）の構造'!O$52</f>
        <v>235</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f>'実質公債費比率（分子）の構造'!K$50</f>
        <v>1</v>
      </c>
      <c r="C44" s="176"/>
      <c r="D44" s="176"/>
      <c r="E44" s="176">
        <f>'実質公債費比率（分子）の構造'!L$50</f>
        <v>1</v>
      </c>
      <c r="F44" s="176"/>
      <c r="G44" s="176"/>
      <c r="H44" s="176">
        <f>'実質公債費比率（分子）の構造'!M$50</f>
        <v>10</v>
      </c>
      <c r="I44" s="176"/>
      <c r="J44" s="176"/>
      <c r="K44" s="176">
        <f>'実質公債費比率（分子）の構造'!N$50</f>
        <v>16</v>
      </c>
      <c r="L44" s="176"/>
      <c r="M44" s="176"/>
      <c r="N44" s="176">
        <f>'実質公債費比率（分子）の構造'!O$50</f>
        <v>1</v>
      </c>
      <c r="O44" s="176"/>
      <c r="P44" s="176"/>
    </row>
    <row r="45" spans="1:16">
      <c r="A45" s="176" t="s">
        <v>63</v>
      </c>
      <c r="B45" s="176">
        <f>'実質公債費比率（分子）の構造'!K$49</f>
        <v>62</v>
      </c>
      <c r="C45" s="176"/>
      <c r="D45" s="176"/>
      <c r="E45" s="176">
        <f>'実質公債費比率（分子）の構造'!L$49</f>
        <v>73</v>
      </c>
      <c r="F45" s="176"/>
      <c r="G45" s="176"/>
      <c r="H45" s="176">
        <f>'実質公債費比率（分子）の構造'!M$49</f>
        <v>80</v>
      </c>
      <c r="I45" s="176"/>
      <c r="J45" s="176"/>
      <c r="K45" s="176">
        <f>'実質公債費比率（分子）の構造'!N$49</f>
        <v>89</v>
      </c>
      <c r="L45" s="176"/>
      <c r="M45" s="176"/>
      <c r="N45" s="176">
        <f>'実質公債費比率（分子）の構造'!O$49</f>
        <v>91</v>
      </c>
      <c r="O45" s="176"/>
      <c r="P45" s="176"/>
    </row>
    <row r="46" spans="1:16">
      <c r="A46" s="176" t="s">
        <v>64</v>
      </c>
      <c r="B46" s="176">
        <f>'実質公債費比率（分子）の構造'!K$48</f>
        <v>28</v>
      </c>
      <c r="C46" s="176"/>
      <c r="D46" s="176"/>
      <c r="E46" s="176">
        <f>'実質公債費比率（分子）の構造'!L$48</f>
        <v>28</v>
      </c>
      <c r="F46" s="176"/>
      <c r="G46" s="176"/>
      <c r="H46" s="176">
        <f>'実質公債費比率（分子）の構造'!M$48</f>
        <v>29</v>
      </c>
      <c r="I46" s="176"/>
      <c r="J46" s="176"/>
      <c r="K46" s="176">
        <f>'実質公債費比率（分子）の構造'!N$48</f>
        <v>41</v>
      </c>
      <c r="L46" s="176"/>
      <c r="M46" s="176"/>
      <c r="N46" s="176">
        <f>'実質公債費比率（分子）の構造'!O$48</f>
        <v>27</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215</v>
      </c>
      <c r="C49" s="176"/>
      <c r="D49" s="176"/>
      <c r="E49" s="176">
        <f>'実質公債費比率（分子）の構造'!L$45</f>
        <v>217</v>
      </c>
      <c r="F49" s="176"/>
      <c r="G49" s="176"/>
      <c r="H49" s="176">
        <f>'実質公債費比率（分子）の構造'!M$45</f>
        <v>230</v>
      </c>
      <c r="I49" s="176"/>
      <c r="J49" s="176"/>
      <c r="K49" s="176">
        <f>'実質公債費比率（分子）の構造'!N$45</f>
        <v>238</v>
      </c>
      <c r="L49" s="176"/>
      <c r="M49" s="176"/>
      <c r="N49" s="176">
        <f>'実質公債費比率（分子）の構造'!O$45</f>
        <v>225</v>
      </c>
      <c r="O49" s="176"/>
      <c r="P49" s="176"/>
    </row>
    <row r="50" spans="1:16">
      <c r="A50" s="176" t="s">
        <v>67</v>
      </c>
      <c r="B50" s="176" t="e">
        <f>NA()</f>
        <v>#N/A</v>
      </c>
      <c r="C50" s="176">
        <f>IF(ISNUMBER('実質公債費比率（分子）の構造'!K$53),'実質公債費比率（分子）の構造'!K$53,NA())</f>
        <v>69</v>
      </c>
      <c r="D50" s="176" t="e">
        <f>NA()</f>
        <v>#N/A</v>
      </c>
      <c r="E50" s="176" t="e">
        <f>NA()</f>
        <v>#N/A</v>
      </c>
      <c r="F50" s="176">
        <f>IF(ISNUMBER('実質公債費比率（分子）の構造'!L$53),'実質公債費比率（分子）の構造'!L$53,NA())</f>
        <v>81</v>
      </c>
      <c r="G50" s="176" t="e">
        <f>NA()</f>
        <v>#N/A</v>
      </c>
      <c r="H50" s="176" t="e">
        <f>NA()</f>
        <v>#N/A</v>
      </c>
      <c r="I50" s="176">
        <f>IF(ISNUMBER('実質公債費比率（分子）の構造'!M$53),'実質公債費比率（分子）の構造'!M$53,NA())</f>
        <v>103</v>
      </c>
      <c r="J50" s="176" t="e">
        <f>NA()</f>
        <v>#N/A</v>
      </c>
      <c r="K50" s="176" t="e">
        <f>NA()</f>
        <v>#N/A</v>
      </c>
      <c r="L50" s="176">
        <f>IF(ISNUMBER('実質公債費比率（分子）の構造'!N$53),'実質公債費比率（分子）の構造'!N$53,NA())</f>
        <v>144</v>
      </c>
      <c r="M50" s="176" t="e">
        <f>NA()</f>
        <v>#N/A</v>
      </c>
      <c r="N50" s="176" t="e">
        <f>NA()</f>
        <v>#N/A</v>
      </c>
      <c r="O50" s="176">
        <f>IF(ISNUMBER('実質公債費比率（分子）の構造'!O$53),'実質公債費比率（分子）の構造'!O$53,NA())</f>
        <v>109</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2498</v>
      </c>
      <c r="E56" s="175"/>
      <c r="F56" s="175"/>
      <c r="G56" s="175">
        <f>'将来負担比率（分子）の構造'!J$52</f>
        <v>2679</v>
      </c>
      <c r="H56" s="175"/>
      <c r="I56" s="175"/>
      <c r="J56" s="175">
        <f>'将来負担比率（分子）の構造'!K$52</f>
        <v>2570</v>
      </c>
      <c r="K56" s="175"/>
      <c r="L56" s="175"/>
      <c r="M56" s="175">
        <f>'将来負担比率（分子）の構造'!L$52</f>
        <v>2466</v>
      </c>
      <c r="N56" s="175"/>
      <c r="O56" s="175"/>
      <c r="P56" s="175">
        <f>'将来負担比率（分子）の構造'!M$52</f>
        <v>2436</v>
      </c>
    </row>
    <row r="57" spans="1:16">
      <c r="A57" s="175" t="s">
        <v>42</v>
      </c>
      <c r="B57" s="175"/>
      <c r="C57" s="175"/>
      <c r="D57" s="175">
        <f>'将来負担比率（分子）の構造'!I$51</f>
        <v>42</v>
      </c>
      <c r="E57" s="175"/>
      <c r="F57" s="175"/>
      <c r="G57" s="175">
        <f>'将来負担比率（分子）の構造'!J$51</f>
        <v>30</v>
      </c>
      <c r="H57" s="175"/>
      <c r="I57" s="175"/>
      <c r="J57" s="175" t="str">
        <f>'将来負担比率（分子）の構造'!K$51</f>
        <v>-</v>
      </c>
      <c r="K57" s="175"/>
      <c r="L57" s="175"/>
      <c r="M57" s="175">
        <f>'将来負担比率（分子）の構造'!L$51</f>
        <v>16</v>
      </c>
      <c r="N57" s="175"/>
      <c r="O57" s="175"/>
      <c r="P57" s="175">
        <f>'将来負担比率（分子）の構造'!M$51</f>
        <v>74</v>
      </c>
    </row>
    <row r="58" spans="1:16">
      <c r="A58" s="175" t="s">
        <v>41</v>
      </c>
      <c r="B58" s="175"/>
      <c r="C58" s="175"/>
      <c r="D58" s="175">
        <f>'将来負担比率（分子）の構造'!I$50</f>
        <v>2125</v>
      </c>
      <c r="E58" s="175"/>
      <c r="F58" s="175"/>
      <c r="G58" s="175">
        <f>'将来負担比率（分子）の構造'!J$50</f>
        <v>2630</v>
      </c>
      <c r="H58" s="175"/>
      <c r="I58" s="175"/>
      <c r="J58" s="175">
        <f>'将来負担比率（分子）の構造'!K$50</f>
        <v>2791</v>
      </c>
      <c r="K58" s="175"/>
      <c r="L58" s="175"/>
      <c r="M58" s="175">
        <f>'将来負担比率（分子）の構造'!L$50</f>
        <v>3671</v>
      </c>
      <c r="N58" s="175"/>
      <c r="O58" s="175"/>
      <c r="P58" s="175">
        <f>'将来負担比率（分子）の構造'!M$50</f>
        <v>3207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188</v>
      </c>
      <c r="C62" s="175"/>
      <c r="D62" s="175"/>
      <c r="E62" s="175">
        <f>'将来負担比率（分子）の構造'!J$45</f>
        <v>179</v>
      </c>
      <c r="F62" s="175"/>
      <c r="G62" s="175"/>
      <c r="H62" s="175">
        <f>'将来負担比率（分子）の構造'!K$45</f>
        <v>115</v>
      </c>
      <c r="I62" s="175"/>
      <c r="J62" s="175"/>
      <c r="K62" s="175">
        <f>'将来負担比率（分子）の構造'!L$45</f>
        <v>96</v>
      </c>
      <c r="L62" s="175"/>
      <c r="M62" s="175"/>
      <c r="N62" s="175">
        <f>'将来負担比率（分子）の構造'!M$45</f>
        <v>131</v>
      </c>
      <c r="O62" s="175"/>
      <c r="P62" s="175"/>
    </row>
    <row r="63" spans="1:16">
      <c r="A63" s="175" t="s">
        <v>34</v>
      </c>
      <c r="B63" s="175">
        <f>'将来負担比率（分子）の構造'!I$44</f>
        <v>260</v>
      </c>
      <c r="C63" s="175"/>
      <c r="D63" s="175"/>
      <c r="E63" s="175">
        <f>'将来負担比率（分子）の構造'!J$44</f>
        <v>336</v>
      </c>
      <c r="F63" s="175"/>
      <c r="G63" s="175"/>
      <c r="H63" s="175">
        <f>'将来負担比率（分子）の構造'!K$44</f>
        <v>376</v>
      </c>
      <c r="I63" s="175"/>
      <c r="J63" s="175"/>
      <c r="K63" s="175">
        <f>'将来負担比率（分子）の構造'!L$44</f>
        <v>405</v>
      </c>
      <c r="L63" s="175"/>
      <c r="M63" s="175"/>
      <c r="N63" s="175">
        <f>'将来負担比率（分子）の構造'!M$44</f>
        <v>476</v>
      </c>
      <c r="O63" s="175"/>
      <c r="P63" s="175"/>
    </row>
    <row r="64" spans="1:16">
      <c r="A64" s="175" t="s">
        <v>33</v>
      </c>
      <c r="B64" s="175">
        <f>'将来負担比率（分子）の構造'!I$43</f>
        <v>243</v>
      </c>
      <c r="C64" s="175"/>
      <c r="D64" s="175"/>
      <c r="E64" s="175">
        <f>'将来負担比率（分子）の構造'!J$43</f>
        <v>256</v>
      </c>
      <c r="F64" s="175"/>
      <c r="G64" s="175"/>
      <c r="H64" s="175">
        <f>'将来負担比率（分子）の構造'!K$43</f>
        <v>189</v>
      </c>
      <c r="I64" s="175"/>
      <c r="J64" s="175"/>
      <c r="K64" s="175">
        <f>'将来負担比率（分子）の構造'!L$43</f>
        <v>197</v>
      </c>
      <c r="L64" s="175"/>
      <c r="M64" s="175"/>
      <c r="N64" s="175">
        <f>'将来負担比率（分子）の構造'!M$43</f>
        <v>181</v>
      </c>
      <c r="O64" s="175"/>
      <c r="P64" s="175"/>
    </row>
    <row r="65" spans="1:16">
      <c r="A65" s="175" t="s">
        <v>32</v>
      </c>
      <c r="B65" s="175">
        <f>'将来負担比率（分子）の構造'!I$42</f>
        <v>25</v>
      </c>
      <c r="C65" s="175"/>
      <c r="D65" s="175"/>
      <c r="E65" s="175">
        <f>'将来負担比率（分子）の構造'!J$42</f>
        <v>23</v>
      </c>
      <c r="F65" s="175"/>
      <c r="G65" s="175"/>
      <c r="H65" s="175">
        <f>'将来負担比率（分子）の構造'!K$42</f>
        <v>73</v>
      </c>
      <c r="I65" s="175"/>
      <c r="J65" s="175"/>
      <c r="K65" s="175">
        <f>'将来負担比率（分子）の構造'!L$42</f>
        <v>104</v>
      </c>
      <c r="L65" s="175"/>
      <c r="M65" s="175"/>
      <c r="N65" s="175">
        <f>'将来負担比率（分子）の構造'!M$42</f>
        <v>93</v>
      </c>
      <c r="O65" s="175"/>
      <c r="P65" s="175"/>
    </row>
    <row r="66" spans="1:16">
      <c r="A66" s="175" t="s">
        <v>31</v>
      </c>
      <c r="B66" s="175">
        <f>'将来負担比率（分子）の構造'!I$41</f>
        <v>2221</v>
      </c>
      <c r="C66" s="175"/>
      <c r="D66" s="175"/>
      <c r="E66" s="175">
        <f>'将来負担比率（分子）の構造'!J$41</f>
        <v>2361</v>
      </c>
      <c r="F66" s="175"/>
      <c r="G66" s="175"/>
      <c r="H66" s="175">
        <f>'将来負担比率（分子）の構造'!K$41</f>
        <v>2768</v>
      </c>
      <c r="I66" s="175"/>
      <c r="J66" s="175"/>
      <c r="K66" s="175">
        <f>'将来負担比率（分子）の構造'!L$41</f>
        <v>2735</v>
      </c>
      <c r="L66" s="175"/>
      <c r="M66" s="175"/>
      <c r="N66" s="175">
        <f>'将来負担比率（分子）の構造'!M$41</f>
        <v>2747</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516</v>
      </c>
      <c r="C72" s="179">
        <f>基金残高に係る経年分析!G55</f>
        <v>516</v>
      </c>
      <c r="D72" s="179">
        <f>基金残高に係る経年分析!H55</f>
        <v>466</v>
      </c>
    </row>
    <row r="73" spans="1:16">
      <c r="A73" s="178" t="s">
        <v>74</v>
      </c>
      <c r="B73" s="179">
        <f>基金残高に係る経年分析!F56</f>
        <v>370</v>
      </c>
      <c r="C73" s="179">
        <f>基金残高に係る経年分析!G56</f>
        <v>371</v>
      </c>
      <c r="D73" s="179">
        <f>基金残高に係る経年分析!H56</f>
        <v>373</v>
      </c>
    </row>
    <row r="74" spans="1:16">
      <c r="A74" s="178" t="s">
        <v>75</v>
      </c>
      <c r="B74" s="179">
        <f>基金残高に係る経年分析!F57</f>
        <v>2252</v>
      </c>
      <c r="C74" s="179">
        <f>基金残高に係る経年分析!G57</f>
        <v>2689</v>
      </c>
      <c r="D74" s="179">
        <f>基金残高に係る経年分析!H57</f>
        <v>2253</v>
      </c>
    </row>
  </sheetData>
  <sheetProtection algorithmName="SHA-512" hashValue="HDuU4idDmBi5cQQEv3E0rsfpS40wW656x6hXC1aN/g4pcyANn+oKpGx02j9jdfUR5fr2ldijLXovIPPjB62Uzg==" saltValue="pewvC6eunZbAlPi/cCUU5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2025-02-19T05:13:57Z</dcterms:created>
  <dcterms:modified xsi:type="dcterms:W3CDTF">2025-03-14T05:12:26Z</dcterms:modified>
  <cp:category/>
</cp:coreProperties>
</file>