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92.168.100.6\common\文書受付簿　～R1\R1年度文書受付簿\企画財政課\02_松永\松永Ｒ2\06_財政調査各種\★財政状況資料集_2019\03町→県\"/>
    </mc:Choice>
  </mc:AlternateContent>
  <xr:revisionPtr revIDLastSave="0" documentId="13_ncr:1_{0704F49A-E27A-4DE5-A0AA-DBD8A37C30CA}" xr6:coauthVersionLast="44" xr6:coauthVersionMax="45" xr10:uidLastSave="{00000000-0000-0000-0000-000000000000}"/>
  <bookViews>
    <workbookView xWindow="1200" yWindow="90" windowWidth="16425" windowHeight="9960" firstSheet="6"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63" i="12" l="1"/>
  <c r="AP88" i="12" l="1"/>
  <c r="AF88"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alcChain>
</file>

<file path=xl/sharedStrings.xml><?xml version="1.0" encoding="utf-8"?>
<sst xmlns="http://schemas.openxmlformats.org/spreadsheetml/2006/main" count="1077" uniqueCount="596">
  <si>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</si>
  <si>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</si>
  <si>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</si>
  <si>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</si>
  <si>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</si>
  <si>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</si>
  <si>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</si>
  <si>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</si>
  <si>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</si>
  <si>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</si>
  <si>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</si>
  <si>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</si>
  <si>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</si>
  <si>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</si>
  <si>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</si>
  <si>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</si>
  <si>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</si>
  <si>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</si>
  <si>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</si>
  <si>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</si>
  <si>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</si>
  <si>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</si>
  <si>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</si>
  <si>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</si>
  <si>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</si>
  <si>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</si>
  <si>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</si>
  <si>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</si>
  <si>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</si>
  <si>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</si>
  <si>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</si>
  <si>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</si>
  <si>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</si>
  <si>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</si>
  <si>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</si>
  <si>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</si>
  <si>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</si>
  <si>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</si>
  <si>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</si>
  <si>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</si>
  <si>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</si>
  <si>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</si>
  <si>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</si>
  <si>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</si>
  <si>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</si>
  <si>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</si>
  <si>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</si>
  <si>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</si>
  <si>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</si>
  <si>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</si>
  <si>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</si>
  <si>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</si>
  <si>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</si>
  <si>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</si>
  <si>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</si>
  <si>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</si>
  <si>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</si>
  <si>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</si>
  <si>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</si>
  <si>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</si>
  <si>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</si>
  <si>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</si>
  <si>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</si>
  <si>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</si>
  <si>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</si>
  <si>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</si>
  <si>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</si>
  <si>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</si>
  <si>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</si>
  <si>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</si>
  <si>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</si>
  <si>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</si>
  <si>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</si>
  <si>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</si>
  <si>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</si>
  <si>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</si>
  <si>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</si>
  <si>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</si>
  <si>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</si>
  <si>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</si>
  <si>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</si>
  <si>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</si>
  <si>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</si>
  <si>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</si>
  <si>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</si>
  <si>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</si>
  <si>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</si>
  <si>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</si>
  <si>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</si>
  <si>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</si>
  <si>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</si>
  <si>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</si>
  <si>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</si>
  <si>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</si>
  <si>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</si>
  <si>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</si>
  <si>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</si>
  <si>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</si>
  <si>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</si>
  <si>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</si>
  <si>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</si>
  <si>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</si>
  <si>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</si>
  <si>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</si>
  <si>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</si>
  <si>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</si>
  <si>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</si>
  <si>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</si>
  <si>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</si>
  <si>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</si>
  <si>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</si>
  <si>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</si>
  <si>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</si>
  <si>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</si>
  <si>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</si>
  <si>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</si>
  <si>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</si>
  <si>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</si>
  <si>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</si>
  <si>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</si>
  <si>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</si>
  <si>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</si>
  <si>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</si>
  <si>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</si>
  <si>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</si>
  <si>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</si>
  <si>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</si>
  <si>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</si>
  <si>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</si>
  <si>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</si>
  <si>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</si>
  <si>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</si>
  <si>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</si>
  <si>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</si>
  <si>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</si>
  <si>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</si>
  <si>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</si>
  <si>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</si>
  <si>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</si>
  <si>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</si>
  <si>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</si>
  <si>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</si>
  <si>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</si>
  <si>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</si>
  <si>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</si>
  <si>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</si>
  <si>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</si>
  <si>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</si>
  <si>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</si>
  <si>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</si>
  <si>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</si>
  <si>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</si>
  <si>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</si>
  <si>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</si>
  <si>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</si>
  <si>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</si>
  <si>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</si>
  <si>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</si>
  <si>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</si>
  <si>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</si>
  <si>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</si>
  <si>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</si>
  <si>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</si>
  <si>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</si>
  <si>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</si>
  <si>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</si>
  <si>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</si>
  <si>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</si>
  <si>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</si>
  <si>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</si>
  <si>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</si>
  <si>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</si>
  <si>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</si>
  <si>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</si>
  <si>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</si>
  <si>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</si>
  <si>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</si>
  <si>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</si>
  <si>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</si>
  <si>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</si>
  <si>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</si>
  <si>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</si>
  <si>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</si>
  <si>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</si>
  <si>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</si>
  <si>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</si>
  <si>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</si>
  <si>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</si>
  <si>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</si>
  <si>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</si>
  <si>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</si>
  <si>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</si>
  <si>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</si>
  <si>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</si>
  <si>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</si>
  <si>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</si>
  <si>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</si>
  <si>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</si>
  <si>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</si>
  <si>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</si>
  <si>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</si>
  <si>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</si>
  <si>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</si>
  <si>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</si>
  <si>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</si>
  <si>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</si>
  <si>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</si>
  <si>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</si>
  <si>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</si>
  <si>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</si>
  <si>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</si>
  <si>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</si>
  <si>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</si>
  <si>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熊本県玉東町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</si>
  <si>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</si>
  <si>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</si>
  <si>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</si>
  <si>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</si>
  <si>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</si>
  <si>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</si>
  <si>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</si>
  <si>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</si>
  <si>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</si>
  <si>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</si>
  <si>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</si>
  <si>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</si>
  <si>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</si>
  <si>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</si>
  <si>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</si>
  <si>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</si>
  <si>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</si>
  <si>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</si>
  <si>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</si>
  <si>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</si>
  <si>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</si>
  <si>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</si>
  <si>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</si>
  <si>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</si>
  <si>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</si>
  <si>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</si>
  <si>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</si>
  <si>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</si>
  <si>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</si>
  <si>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</si>
  <si>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</si>
  <si>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</si>
  <si>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</si>
  <si>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</si>
  <si>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</si>
  <si>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</si>
  <si>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</si>
  <si>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</si>
  <si>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</si>
  <si>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</si>
  <si>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</si>
  <si>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</si>
  <si>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</si>
  <si>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</si>
  <si>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</si>
  <si>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</si>
  <si>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</si>
  <si>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</si>
  <si>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</si>
  <si>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</si>
  <si>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</si>
  <si>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</si>
  <si>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</si>
  <si>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</si>
  <si>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</si>
  <si>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</si>
  <si>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</si>
  <si>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</si>
  <si>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</si>
  <si>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</si>
  <si>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</si>
  <si>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</si>
  <si>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</si>
  <si>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</si>
  <si>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</si>
  <si>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</si>
  <si>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</si>
  <si>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</si>
  <si>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</si>
  <si>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</si>
  <si>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</si>
  <si>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</si>
  <si>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</si>
  <si>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</si>
  <si>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</si>
  <si>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</si>
  <si>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</si>
  <si>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</si>
  <si>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</si>
  <si>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</si>
  <si>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</si>
  <si>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</si>
  <si>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</si>
  <si>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</si>
  <si>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</si>
  <si>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</si>
  <si>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</si>
  <si>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</si>
  <si>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</si>
  <si>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</si>
  <si>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</si>
  <si>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</si>
  <si>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</si>
  <si>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</si>
  <si>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</si>
  <si>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</si>
  <si>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</si>
  <si>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</si>
  <si>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</si>
  <si>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</si>
  <si>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</si>
  <si>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</si>
  <si>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</si>
  <si>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</si>
  <si>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</si>
  <si>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</si>
  <si>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</si>
  <si>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</si>
  <si>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</si>
  <si>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</si>
  <si>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</si>
  <si>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</si>
  <si>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</si>
  <si>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</si>
  <si>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</si>
  <si>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</si>
  <si>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</si>
  <si>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</si>
  <si>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</si>
  <si>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</si>
  <si>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</si>
  <si>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</si>
  <si>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</si>
  <si>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</si>
  <si>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</si>
  <si>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</si>
  <si>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</si>
  <si>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</si>
  <si>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</si>
  <si>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</si>
  <si>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</si>
  <si>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</si>
  <si>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</si>
  <si>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</si>
  <si>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</si>
  <si>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</si>
  <si>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</si>
  <si>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</si>
  <si>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</si>
  <si>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</si>
  <si>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</si>
  <si>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</si>
  <si>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</si>
  <si>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</si>
  <si>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</si>
  <si>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</si>
  <si>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</si>
  <si>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</si>
  <si>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</si>
  <si>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</si>
  <si>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</si>
  <si>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</si>
  <si>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</si>
  <si>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熊本県玉東町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</si>
  <si>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</si>
  <si>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</si>
  <si>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</si>
  <si>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</si>
  <si>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</si>
  <si>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</si>
  <si>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</si>
  <si>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</si>
  <si>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</si>
  <si>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</si>
  <si>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</si>
  <si>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</si>
  <si>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</si>
  <si>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</si>
  <si>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</si>
  <si>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</si>
  <si>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</si>
  <si>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</si>
  <si>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</si>
  <si>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</si>
  <si>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</si>
  <si>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</si>
  <si>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</si>
  <si>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</si>
  <si>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</si>
  <si>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</si>
  <si>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</si>
  <si>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</si>
  <si>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</si>
  <si>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</si>
  <si>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</si>
  <si>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</si>
  <si>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</si>
  <si>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</si>
  <si>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</si>
  <si>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</si>
  <si>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</si>
  <si>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</si>
  <si>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</si>
  <si>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宅地開発特別会計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</si>
  <si>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</si>
  <si>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</si>
  <si>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</si>
  <si>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</si>
  <si>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</si>
  <si>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</si>
  <si>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</si>
  <si>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</si>
  <si>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</si>
  <si>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</si>
  <si>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</si>
  <si>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</si>
  <si>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</si>
  <si>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</si>
  <si>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</si>
  <si>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</si>
  <si>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</si>
  <si>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</si>
  <si>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</si>
  <si>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</si>
  <si>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</si>
  <si>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</si>
  <si>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</si>
  <si>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</si>
  <si>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</si>
  <si>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</si>
  <si>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</si>
  <si>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</si>
  <si>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</si>
  <si>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</si>
  <si>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</si>
  <si>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</si>
  <si>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</si>
  <si>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</si>
  <si>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</si>
  <si>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</si>
  <si>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</si>
  <si>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</si>
  <si>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</si>
  <si>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</si>
  <si>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</si>
  <si>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</si>
  <si>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</si>
  <si>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</si>
  <si>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</si>
  <si>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</si>
  <si>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</si>
  <si>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</si>
  <si>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</si>
  <si>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</si>
  <si>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</si>
  <si>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</si>
  <si>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</si>
  <si>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</si>
  <si>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</si>
  <si>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</si>
  <si>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</si>
  <si>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</si>
  <si>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</si>
  <si>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</si>
  <si>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</si>
  <si>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</si>
  <si>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</si>
  <si>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</si>
  <si>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</si>
  <si>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</si>
  <si>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</si>
  <si>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</si>
  <si>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</si>
  <si>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</si>
  <si>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</si>
  <si>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</si>
  <si>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</si>
  <si>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</si>
  <si>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</si>
  <si>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</si>
  <si>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</si>
  <si>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</si>
  <si>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</si>
  <si>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</si>
  <si>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</si>
  <si>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</si>
  <si>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</si>
  <si>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</si>
  <si>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</si>
  <si>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</si>
  <si>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</si>
  <si>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</si>
  <si>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</si>
  <si>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</si>
  <si>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</si>
  <si>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</si>
  <si>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</si>
  <si>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</si>
  <si>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</si>
  <si>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</si>
  <si>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</si>
  <si>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</si>
  <si>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</si>
  <si>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</si>
  <si>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</si>
  <si>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</si>
  <si>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</si>
  <si>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</si>
  <si>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</si>
  <si>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</si>
  <si>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</si>
  <si>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</si>
  <si>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</si>
  <si>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</si>
  <si>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</si>
  <si>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</si>
  <si>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</si>
  <si>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</si>
  <si>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</si>
  <si>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</si>
  <si>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</si>
  <si>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</si>
  <si>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</si>
  <si>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</si>
  <si>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</si>
  <si>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</si>
  <si>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</si>
  <si>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</si>
  <si>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</si>
  <si>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</si>
  <si>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</si>
  <si>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</si>
  <si>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</si>
  <si>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</si>
  <si>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</si>
  <si>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</si>
  <si>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</si>
  <si>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</si>
  <si>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</si>
  <si>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</si>
  <si>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</si>
  <si>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</si>
  <si>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</si>
  <si>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</si>
  <si>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</si>
  <si>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</si>
  <si>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</si>
  <si>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</si>
  <si>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</si>
  <si>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</si>
  <si>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</si>
  <si>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</si>
  <si>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</si>
  <si>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</si>
  <si>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</si>
  <si>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</si>
  <si>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</si>
  <si>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</si>
  <si>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</si>
  <si>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</si>
  <si>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</si>
  <si>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</si>
  <si>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</si>
  <si>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6.62</t>
  </si>
  <si>
    <t>▲ 6.51</t>
  </si>
  <si>
    <t>▲ 7.03</t>
  </si>
  <si>
    <t>▲ 3.16</t>
  </si>
  <si>
    <t>一般会計</t>
  </si>
  <si>
    <t>宅地開発特別会計</t>
  </si>
  <si>
    <t>国民健康保険特別会計</t>
  </si>
  <si>
    <t>介護保険特別会計</t>
  </si>
  <si>
    <t>簡易水道特別会計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</si>
  <si>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</si>
  <si>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</si>
  <si>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</si>
  <si>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</si>
  <si>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</si>
  <si>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</si>
  <si>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</si>
  <si>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</si>
  <si>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</si>
  <si>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熊本県市町村総合事務組合</t>
    <phoneticPr fontId="2"/>
  </si>
  <si>
    <t>くまもと県北病院機構設立組合</t>
    <phoneticPr fontId="2"/>
  </si>
  <si>
    <t>有明広域行政事務組合</t>
    <phoneticPr fontId="2"/>
  </si>
  <si>
    <t>熊本県後期高齢者医療広域連合
（一般会計）</t>
    <phoneticPr fontId="2"/>
  </si>
  <si>
    <t>熊本県後期高齢者医療広域連合
（後期高齢者医療特別会計）</t>
    <phoneticPr fontId="2"/>
  </si>
  <si>
    <t>-</t>
    <phoneticPr fontId="2"/>
  </si>
  <si>
    <t>地域福祉基金</t>
    <rPh sb="0" eb="2">
      <t>チイキ</t>
    </rPh>
    <rPh sb="2" eb="4">
      <t>フクシ</t>
    </rPh>
    <rPh sb="4" eb="6">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</si>
  <si>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</si>
  <si>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町有施設整備基金</t>
    <phoneticPr fontId="2"/>
  </si>
  <si>
    <t>ふるさと納税寄付金基金</t>
    <phoneticPr fontId="2"/>
  </si>
  <si>
    <t>ふるさと創生基金</t>
    <rPh sb="4" eb="6">
      <t>ソウセイ</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</si>
</sst>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7104-46C3-88EF-A47F8DE83D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99620</c:v>
                </c:pt>
                <c:pt idx="1">
                  <c:v>80583</c:v>
                </c:pt>
                <c:pt idx="2">
                  <c:v>93887</c:v>
                </c:pt>
                <c:pt idx="3">
                  <c:v>108395</c:v>
                </c:pt>
                <c:pt idx="4">
                  <c:v>50468</c:v>
                </c:pt>
              </c:numCache>
            </c:numRef>
          </c:val>
          <c:smooth val="0"/>
          <c:extLst>
            <c:ext xmlns:c16="http://schemas.microsoft.com/office/drawing/2014/chart" uri="{C3380CC4-5D6E-409C-BE32-E72D297353CC}">
              <c16:uniqueId val="{00000001-7104-46C3-88EF-A47F8DE83D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8.3800000000000008</c:v>
                </c:pt>
                <c:pt idx="1">
                  <c:v>8.1999999999999993</c:v>
                </c:pt>
                <c:pt idx="2">
                  <c:v>7</c:v>
                </c:pt>
                <c:pt idx="3">
                  <c:v>4.21</c:v>
                </c:pt>
                <c:pt idx="4">
                  <c:v>6.4</c:v>
                </c:pt>
              </c:numCache>
            </c:numRef>
          </c:val>
          <c:extLst>
            <c:ext xmlns:c16="http://schemas.microsoft.com/office/drawing/2014/chart" uri="{C3380CC4-5D6E-409C-BE32-E72D297353CC}">
              <c16:uniqueId val="{00000000-3FC1-4CF2-ABB2-E58D6AFE67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24.62</c:v>
                </c:pt>
                <c:pt idx="1">
                  <c:v>23.97</c:v>
                </c:pt>
                <c:pt idx="2">
                  <c:v>23.03</c:v>
                </c:pt>
                <c:pt idx="3">
                  <c:v>22.54</c:v>
                </c:pt>
                <c:pt idx="4">
                  <c:v>19.489999999999998</c:v>
                </c:pt>
              </c:numCache>
            </c:numRef>
          </c:val>
          <c:extLst>
            <c:ext xmlns:c16="http://schemas.microsoft.com/office/drawing/2014/chart" uri="{C3380CC4-5D6E-409C-BE32-E72D297353CC}">
              <c16:uniqueId val="{00000001-3FC1-4CF2-ABB2-E58D6AFE67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-6.62</c:v>
                </c:pt>
                <c:pt idx="2">
                  <c:v>-6.51</c:v>
                </c:pt>
                <c:pt idx="3">
                  <c:v>-7.03</c:v>
                </c:pt>
                <c:pt idx="4">
                  <c:v>-3.16</c:v>
                </c:pt>
              </c:numCache>
            </c:numRef>
          </c:val>
          <c:smooth val="0"/>
          <c:extLst>
            <c:ext xmlns:c16="http://schemas.microsoft.com/office/drawing/2014/chart" uri="{C3380CC4-5D6E-409C-BE32-E72D297353CC}">
              <c16:uniqueId val="{00000002-3FC1-4CF2-ABB2-E58D6AFE67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75-42E1-8E1E-2306E1849A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75-42E1-8E1E-2306E1849A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75-42E1-8E1E-2306E1849A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75-42E1-8E1E-2306E1849A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875-42E1-8E1E-2306E1849A27}"/>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0.16</c:v>
                </c:pt>
                <c:pt idx="4">
                  <c:v>#N/A</c:v>
                </c:pt>
                <c:pt idx="5">
                  <c:v>0.13</c:v>
                </c:pt>
                <c:pt idx="6">
                  <c:v>#N/A</c:v>
                </c:pt>
                <c:pt idx="7">
                  <c:v>0.16</c:v>
                </c:pt>
                <c:pt idx="8">
                  <c:v>#N/A</c:v>
                </c:pt>
                <c:pt idx="9">
                  <c:v>0.15</c:v>
                </c:pt>
              </c:numCache>
            </c:numRef>
          </c:val>
          <c:extLst>
            <c:ext xmlns:c16="http://schemas.microsoft.com/office/drawing/2014/chart" uri="{C3380CC4-5D6E-409C-BE32-E72D297353CC}">
              <c16:uniqueId val="{00000005-3875-42E1-8E1E-2306E1849A2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c:v>
                </c:pt>
                <c:pt idx="2">
                  <c:v>#N/A</c:v>
                </c:pt>
                <c:pt idx="3">
                  <c:v>1.36</c:v>
                </c:pt>
                <c:pt idx="4">
                  <c:v>#N/A</c:v>
                </c:pt>
                <c:pt idx="5">
                  <c:v>2.39</c:v>
                </c:pt>
                <c:pt idx="6">
                  <c:v>#N/A</c:v>
                </c:pt>
                <c:pt idx="7">
                  <c:v>1.47</c:v>
                </c:pt>
                <c:pt idx="8">
                  <c:v>#N/A</c:v>
                </c:pt>
                <c:pt idx="9">
                  <c:v>1.26</c:v>
                </c:pt>
              </c:numCache>
            </c:numRef>
          </c:val>
          <c:extLst>
            <c:ext xmlns:c16="http://schemas.microsoft.com/office/drawing/2014/chart" uri="{C3380CC4-5D6E-409C-BE32-E72D297353CC}">
              <c16:uniqueId val="{00000006-3875-42E1-8E1E-2306E1849A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0.56000000000000005</c:v>
                </c:pt>
                <c:pt idx="2">
                  <c:v>#N/A</c:v>
                </c:pt>
                <c:pt idx="3">
                  <c:v>3.07</c:v>
                </c:pt>
                <c:pt idx="4">
                  <c:v>#N/A</c:v>
                </c:pt>
                <c:pt idx="5">
                  <c:v>1.53</c:v>
                </c:pt>
                <c:pt idx="6">
                  <c:v>#N/A</c:v>
                </c:pt>
                <c:pt idx="7">
                  <c:v>2.68</c:v>
                </c:pt>
                <c:pt idx="8">
                  <c:v>#N/A</c:v>
                </c:pt>
                <c:pt idx="9">
                  <c:v>3.04</c:v>
                </c:pt>
              </c:numCache>
            </c:numRef>
          </c:val>
          <c:extLst>
            <c:ext xmlns:c16="http://schemas.microsoft.com/office/drawing/2014/chart" uri="{C3380CC4-5D6E-409C-BE32-E72D297353CC}">
              <c16:uniqueId val="{00000007-3875-42E1-8E1E-2306E1849A27}"/>
            </c:ext>
          </c:extLst>
        </c:ser>
        <c:ser>
          <c:idx val="8"/>
          <c:order val="8"/>
          <c:tx>
            <c:strRef>
              <c:f>データシート!$A$35</c:f>
              <c:strCache>
                <c:ptCount val="1"/>
                <c:pt idx="0">
                  <c:v>宅地開発特別会計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0.13</c:v>
                </c:pt>
                <c:pt idx="2">
                  <c:v>#N/A</c:v>
                </c:pt>
                <c:pt idx="3">
                  <c:v>0.1</c:v>
                </c:pt>
                <c:pt idx="4">
                  <c:v>#N/A</c:v>
                </c:pt>
                <c:pt idx="5">
                  <c:v>0.86</c:v>
                </c:pt>
                <c:pt idx="6">
                  <c:v>#N/A</c:v>
                </c:pt>
                <c:pt idx="7">
                  <c:v>6.87</c:v>
                </c:pt>
                <c:pt idx="8">
                  <c:v>#N/A</c:v>
                </c:pt>
                <c:pt idx="9">
                  <c:v>5.53</c:v>
                </c:pt>
              </c:numCache>
            </c:numRef>
          </c:val>
          <c:extLst>
            <c:ext xmlns:c16="http://schemas.microsoft.com/office/drawing/2014/chart" uri="{C3380CC4-5D6E-409C-BE32-E72D297353CC}">
              <c16:uniqueId val="{00000008-3875-42E1-8E1E-2306E1849A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8.3800000000000008</c:v>
                </c:pt>
                <c:pt idx="2">
                  <c:v>#N/A</c:v>
                </c:pt>
                <c:pt idx="3">
                  <c:v>8.19</c:v>
                </c:pt>
                <c:pt idx="4">
                  <c:v>#N/A</c:v>
                </c:pt>
                <c:pt idx="5">
                  <c:v>7</c:v>
                </c:pt>
                <c:pt idx="6">
                  <c:v>#N/A</c:v>
                </c:pt>
                <c:pt idx="7">
                  <c:v>4.21</c:v>
                </c:pt>
                <c:pt idx="8">
                  <c:v>#N/A</c:v>
                </c:pt>
                <c:pt idx="9">
                  <c:v>6.39</c:v>
                </c:pt>
              </c:numCache>
            </c:numRef>
          </c:val>
          <c:extLst>
            <c:ext xmlns:c16="http://schemas.microsoft.com/office/drawing/2014/chart" uri="{C3380CC4-5D6E-409C-BE32-E72D297353CC}">
              <c16:uniqueId val="{00000009-3875-42E1-8E1E-2306E1849A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236</c:v>
                </c:pt>
                <c:pt idx="5">
                  <c:v>243</c:v>
                </c:pt>
                <c:pt idx="8">
                  <c:v>244</c:v>
                </c:pt>
                <c:pt idx="11">
                  <c:v>241</c:v>
                </c:pt>
                <c:pt idx="14">
                  <c:v>237</c:v>
                </c:pt>
              </c:numCache>
            </c:numRef>
          </c:val>
          <c:extLst>
            <c:ext xmlns:c16="http://schemas.microsoft.com/office/drawing/2014/chart" uri="{C3380CC4-5D6E-409C-BE32-E72D297353CC}">
              <c16:uniqueId val="{00000000-82FA-4EF9-812B-CBF0E8B34E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FA-4EF9-812B-CBF0E8B34E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3</c:v>
                </c:pt>
                <c:pt idx="6">
                  <c:v>3</c:v>
                </c:pt>
                <c:pt idx="9">
                  <c:v>2</c:v>
                </c:pt>
                <c:pt idx="12">
                  <c:v>1</c:v>
                </c:pt>
              </c:numCache>
            </c:numRef>
          </c:val>
          <c:extLst>
            <c:ext xmlns:c16="http://schemas.microsoft.com/office/drawing/2014/chart" uri="{C3380CC4-5D6E-409C-BE32-E72D297353CC}">
              <c16:uniqueId val="{00000002-82FA-4EF9-812B-CBF0E8B34E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77</c:v>
                </c:pt>
                <c:pt idx="6">
                  <c:v>73</c:v>
                </c:pt>
                <c:pt idx="9">
                  <c:v>60</c:v>
                </c:pt>
                <c:pt idx="12">
                  <c:v>62</c:v>
                </c:pt>
              </c:numCache>
            </c:numRef>
          </c:val>
          <c:extLst>
            <c:ext xmlns:c16="http://schemas.microsoft.com/office/drawing/2014/chart" uri="{C3380CC4-5D6E-409C-BE32-E72D297353CC}">
              <c16:uniqueId val="{00000003-82FA-4EF9-812B-CBF0E8B34E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c:v>
                </c:pt>
                <c:pt idx="3">
                  <c:v>46</c:v>
                </c:pt>
                <c:pt idx="6">
                  <c:v>44</c:v>
                </c:pt>
                <c:pt idx="9">
                  <c:v>42</c:v>
                </c:pt>
                <c:pt idx="12">
                  <c:v>28</c:v>
                </c:pt>
              </c:numCache>
            </c:numRef>
          </c:val>
          <c:extLst>
            <c:ext xmlns:c16="http://schemas.microsoft.com/office/drawing/2014/chart" uri="{C3380CC4-5D6E-409C-BE32-E72D297353CC}">
              <c16:uniqueId val="{00000004-82FA-4EF9-812B-CBF0E8B34E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FA-4EF9-812B-CBF0E8B34E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FA-4EF9-812B-CBF0E8B34E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c:v>
                </c:pt>
                <c:pt idx="3">
                  <c:v>206</c:v>
                </c:pt>
                <c:pt idx="6">
                  <c:v>208</c:v>
                </c:pt>
                <c:pt idx="9">
                  <c:v>214</c:v>
                </c:pt>
                <c:pt idx="12">
                  <c:v>215</c:v>
                </c:pt>
              </c:numCache>
            </c:numRef>
          </c:val>
          <c:extLst>
            <c:ext xmlns:c16="http://schemas.microsoft.com/office/drawing/2014/chart" uri="{C3380CC4-5D6E-409C-BE32-E72D297353CC}">
              <c16:uniqueId val="{00000007-82FA-4EF9-812B-CBF0E8B34E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c:v>
                </c:pt>
                <c:pt idx="2">
                  <c:v>#N/A</c:v>
                </c:pt>
                <c:pt idx="3">
                  <c:v>#N/A</c:v>
                </c:pt>
                <c:pt idx="4">
                  <c:v>89</c:v>
                </c:pt>
                <c:pt idx="5">
                  <c:v>#N/A</c:v>
                </c:pt>
                <c:pt idx="6">
                  <c:v>#N/A</c:v>
                </c:pt>
                <c:pt idx="7">
                  <c:v>84</c:v>
                </c:pt>
                <c:pt idx="8">
                  <c:v>#N/A</c:v>
                </c:pt>
                <c:pt idx="9">
                  <c:v>#N/A</c:v>
                </c:pt>
                <c:pt idx="10">
                  <c:v>77</c:v>
                </c:pt>
                <c:pt idx="11">
                  <c:v>#N/A</c:v>
                </c:pt>
                <c:pt idx="12">
                  <c:v>#N/A</c:v>
                </c:pt>
                <c:pt idx="13">
                  <c:v>69</c:v>
                </c:pt>
                <c:pt idx="14">
                  <c:v>#N/A</c:v>
                </c:pt>
              </c:numCache>
            </c:numRef>
          </c:val>
          <c:smooth val="0"/>
          <c:extLst>
            <c:ext xmlns:c16="http://schemas.microsoft.com/office/drawing/2014/chart" uri="{C3380CC4-5D6E-409C-BE32-E72D297353CC}">
              <c16:uniqueId val="{00000008-82FA-4EF9-812B-CBF0E8B34E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2579</c:v>
                </c:pt>
                <c:pt idx="5">
                  <c:v>2732</c:v>
                </c:pt>
                <c:pt idx="8">
                  <c:v>2711</c:v>
                </c:pt>
                <c:pt idx="11">
                  <c:v>2575</c:v>
                </c:pt>
                <c:pt idx="14">
                  <c:v>2498</c:v>
                </c:pt>
              </c:numCache>
            </c:numRef>
          </c:val>
          <c:extLst>
            <c:ext xmlns:c16="http://schemas.microsoft.com/office/drawing/2014/chart" uri="{C3380CC4-5D6E-409C-BE32-E72D297353CC}">
              <c16:uniqueId val="{00000000-B247-4000-844C-25132F6A65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c:v>
                </c:pt>
                <c:pt idx="5">
                  <c:v>83</c:v>
                </c:pt>
                <c:pt idx="8">
                  <c:v>66</c:v>
                </c:pt>
                <c:pt idx="11">
                  <c:v>54</c:v>
                </c:pt>
                <c:pt idx="14">
                  <c:v>42</c:v>
                </c:pt>
              </c:numCache>
            </c:numRef>
          </c:val>
          <c:extLst>
            <c:ext xmlns:c16="http://schemas.microsoft.com/office/drawing/2014/chart" uri="{C3380CC4-5D6E-409C-BE32-E72D297353CC}">
              <c16:uniqueId val="{00000001-B247-4000-844C-25132F6A65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1518</c:v>
                </c:pt>
                <c:pt idx="5">
                  <c:v>1508</c:v>
                </c:pt>
                <c:pt idx="8">
                  <c:v>1642</c:v>
                </c:pt>
                <c:pt idx="11">
                  <c:v>1719</c:v>
                </c:pt>
                <c:pt idx="14">
                  <c:v>2125</c:v>
                </c:pt>
              </c:numCache>
            </c:numRef>
          </c:val>
          <c:extLst>
            <c:ext xmlns:c16="http://schemas.microsoft.com/office/drawing/2014/chart" uri="{C3380CC4-5D6E-409C-BE32-E72D297353CC}">
              <c16:uniqueId val="{00000002-B247-4000-844C-25132F6A65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47-4000-844C-25132F6A65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47-4000-844C-25132F6A65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47-4000-844C-25132F6A65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412</c:v>
                </c:pt>
                <c:pt idx="3">
                  <c:v>312</c:v>
                </c:pt>
                <c:pt idx="6">
                  <c:v>244</c:v>
                </c:pt>
                <c:pt idx="9">
                  <c:v>165</c:v>
                </c:pt>
                <c:pt idx="12">
                  <c:v>188</c:v>
                </c:pt>
              </c:numCache>
            </c:numRef>
          </c:val>
          <c:extLst>
            <c:ext xmlns:c16="http://schemas.microsoft.com/office/drawing/2014/chart" uri="{C3380CC4-5D6E-409C-BE32-E72D297353CC}">
              <c16:uniqueId val="{00000006-B247-4000-844C-25132F6A65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289</c:v>
                </c:pt>
                <c:pt idx="3">
                  <c:v>276</c:v>
                </c:pt>
                <c:pt idx="6">
                  <c:v>221</c:v>
                </c:pt>
                <c:pt idx="9">
                  <c:v>244</c:v>
                </c:pt>
                <c:pt idx="12">
                  <c:v>260</c:v>
                </c:pt>
              </c:numCache>
            </c:numRef>
          </c:val>
          <c:extLst>
            <c:ext xmlns:c16="http://schemas.microsoft.com/office/drawing/2014/chart" uri="{C3380CC4-5D6E-409C-BE32-E72D297353CC}">
              <c16:uniqueId val="{00000007-B247-4000-844C-25132F6A65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361</c:v>
                </c:pt>
                <c:pt idx="3">
                  <c:v>343</c:v>
                </c:pt>
                <c:pt idx="6">
                  <c:v>307</c:v>
                </c:pt>
                <c:pt idx="9">
                  <c:v>266</c:v>
                </c:pt>
                <c:pt idx="12">
                  <c:v>243</c:v>
                </c:pt>
              </c:numCache>
            </c:numRef>
          </c:val>
          <c:extLst>
            <c:ext xmlns:c16="http://schemas.microsoft.com/office/drawing/2014/chart" uri="{C3380CC4-5D6E-409C-BE32-E72D297353CC}">
              <c16:uniqueId val="{00000008-B247-4000-844C-25132F6A65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c:v>
                </c:pt>
                <c:pt idx="3">
                  <c:v>33</c:v>
                </c:pt>
                <c:pt idx="6">
                  <c:v>31</c:v>
                </c:pt>
                <c:pt idx="9">
                  <c:v>28</c:v>
                </c:pt>
                <c:pt idx="12">
                  <c:v>25</c:v>
                </c:pt>
              </c:numCache>
            </c:numRef>
          </c:val>
          <c:extLst>
            <c:ext xmlns:c16="http://schemas.microsoft.com/office/drawing/2014/chart" uri="{C3380CC4-5D6E-409C-BE32-E72D297353CC}">
              <c16:uniqueId val="{00000009-B247-4000-844C-25132F6A65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2181</c:v>
                </c:pt>
                <c:pt idx="3">
                  <c:v>2200</c:v>
                </c:pt>
                <c:pt idx="6">
                  <c:v>2252</c:v>
                </c:pt>
                <c:pt idx="9">
                  <c:v>2300</c:v>
                </c:pt>
                <c:pt idx="12">
                  <c:v>2221</c:v>
                </c:pt>
              </c:numCache>
            </c:numRef>
          </c:val>
          <c:extLst>
            <c:ext xmlns:c16="http://schemas.microsoft.com/office/drawing/2014/chart" uri="{C3380CC4-5D6E-409C-BE32-E72D297353CC}">
              <c16:uniqueId val="{0000000A-B247-4000-844C-25132F6A65A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47-4000-844C-25132F6A65A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436</c:v>
                </c:pt>
                <c:pt idx="1">
                  <c:v>426</c:v>
                </c:pt>
                <c:pt idx="2">
                  <c:v>366</c:v>
                </c:pt>
              </c:numCache>
            </c:numRef>
          </c:val>
          <c:extLst>
            <c:ext xmlns:c16="http://schemas.microsoft.com/office/drawing/2014/chart" uri="{C3380CC4-5D6E-409C-BE32-E72D297353CC}">
              <c16:uniqueId val="{00000000-BC18-4FC8-BDBD-EB3EE96DE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363</c:v>
                </c:pt>
                <c:pt idx="1">
                  <c:v>367</c:v>
                </c:pt>
                <c:pt idx="2">
                  <c:v>368</c:v>
                </c:pt>
              </c:numCache>
            </c:numRef>
          </c:val>
          <c:extLst>
            <c:ext xmlns:c16="http://schemas.microsoft.com/office/drawing/2014/chart" uri="{C3380CC4-5D6E-409C-BE32-E72D297353CC}">
              <c16:uniqueId val="{00000001-BC18-4FC8-BDBD-EB3EE96DE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613</c:v>
                </c:pt>
                <c:pt idx="1">
                  <c:v>831</c:v>
                </c:pt>
                <c:pt idx="2">
                  <c:v>1293</c:v>
                </c:pt>
              </c:numCache>
            </c:numRef>
          </c:val>
          <c:extLst>
            <c:ext xmlns:c16="http://schemas.microsoft.com/office/drawing/2014/chart" uri="{C3380CC4-5D6E-409C-BE32-E72D297353CC}">
              <c16:uniqueId val="{00000002-BC18-4FC8-BDBD-EB3EE96DE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〇元利償還金・・・</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と比較し大きな増減はなかったが、</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に防災無線事業等に係る高額借入が予定されているため、借入額と償還額を注視していく必要がある。</a:t>
          </a:r>
        </a:p>
        <a:p>
          <a:r>
            <a:rPr kumimoji="1" lang="ja-JP" altLang="en-US" sz="1100">
              <a:latin typeface="ＭＳ ゴシック" pitchFamily="49" charset="-128"/>
              <a:ea typeface="ＭＳ ゴシック" pitchFamily="49" charset="-128"/>
            </a:rPr>
            <a:t>〇公営企業債の元利償還金に対する繰入金・・・簡易水道特別会計への負担分となるが、完済した事業があったため約</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％の減となっている。</a:t>
          </a:r>
        </a:p>
        <a:p>
          <a:r>
            <a:rPr kumimoji="1" lang="ja-JP" altLang="en-US" sz="1100">
              <a:latin typeface="ＭＳ ゴシック" pitchFamily="49" charset="-128"/>
              <a:ea typeface="ＭＳ ゴシック" pitchFamily="49" charset="-128"/>
            </a:rPr>
            <a:t>〇組合等が起こした地方債の元利償還金に対する負担等・・・有明広域行政事務組合及び病院組合に対する負担金である。今後、広域事業であるごみ焼却場の改修等に係る償還が本格化し、負担金の増加が見込まれる。</a:t>
          </a:r>
        </a:p>
        <a:p>
          <a:r>
            <a:rPr kumimoji="1" lang="ja-JP" altLang="en-US" sz="1100">
              <a:latin typeface="ＭＳ ゴシック" pitchFamily="49" charset="-128"/>
              <a:ea typeface="ＭＳ ゴシック" pitchFamily="49" charset="-128"/>
            </a:rPr>
            <a:t>〇実質公債費比率の分子・・・</a:t>
          </a:r>
          <a:r>
            <a:rPr kumimoji="1" lang="en-US" altLang="ja-JP" sz="1100">
              <a:latin typeface="ＭＳ ゴシック" pitchFamily="49" charset="-128"/>
              <a:ea typeface="ＭＳ ゴシック" pitchFamily="49" charset="-128"/>
            </a:rPr>
            <a:t>R01</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と比較し元利償還金は大幅な増減はなかったが、公営企業へ</a:t>
          </a:r>
        </a:p>
        <a:p>
          <a:r>
            <a:rPr kumimoji="1" lang="ja-JP" altLang="en-US" sz="1100">
              <a:latin typeface="ＭＳ ゴシック" pitchFamily="49" charset="-128"/>
              <a:ea typeface="ＭＳ ゴシック" pitchFamily="49" charset="-128"/>
            </a:rPr>
            <a:t>の繰入及び一組負担金が減少したため分子は減少している。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本町では満期一括償還地方債の借入はない。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〇一般会計等に係る地方債の現在高・・・これまで一般会計債の借入抑制を行い元金償還金以下の借入を目標とし運用したため、</a:t>
          </a:r>
          <a:r>
            <a:rPr kumimoji="1" lang="en-US" altLang="ja-JP" sz="1050">
              <a:latin typeface="ＭＳ ゴシック" pitchFamily="49" charset="-128"/>
              <a:ea typeface="ＭＳ ゴシック" pitchFamily="49" charset="-128"/>
            </a:rPr>
            <a:t>R1</a:t>
          </a:r>
          <a:r>
            <a:rPr kumimoji="1" lang="ja-JP" altLang="en-US" sz="1050">
              <a:latin typeface="ＭＳ ゴシック" pitchFamily="49" charset="-128"/>
              <a:ea typeface="ＭＳ ゴシック" pitchFamily="49" charset="-128"/>
            </a:rPr>
            <a:t>は減少している。</a:t>
          </a:r>
        </a:p>
        <a:p>
          <a:r>
            <a:rPr kumimoji="1" lang="ja-JP" altLang="en-US" sz="1050">
              <a:latin typeface="ＭＳ ゴシック" pitchFamily="49" charset="-128"/>
              <a:ea typeface="ＭＳ ゴシック" pitchFamily="49" charset="-128"/>
            </a:rPr>
            <a:t>〇債務負担行為に基づく支出予定額・・・地域活性化住宅事業に係る使用料であり、新規に建設を行っていない。</a:t>
          </a:r>
          <a:r>
            <a:rPr kumimoji="1" lang="en-US" altLang="ja-JP" sz="1050">
              <a:latin typeface="ＭＳ ゴシック" pitchFamily="49" charset="-128"/>
              <a:ea typeface="ＭＳ ゴシック" pitchFamily="49" charset="-128"/>
            </a:rPr>
            <a:t>R</a:t>
          </a:r>
          <a:r>
            <a:rPr kumimoji="1" lang="ja-JP" altLang="en-US" sz="1050">
              <a:latin typeface="ＭＳ ゴシック" pitchFamily="49" charset="-128"/>
              <a:ea typeface="ＭＳ ゴシック" pitchFamily="49" charset="-128"/>
            </a:rPr>
            <a:t>２年度以降に新たな住宅事業を予定しているため注視していく必要がある。</a:t>
          </a:r>
        </a:p>
        <a:p>
          <a:r>
            <a:rPr kumimoji="1" lang="ja-JP" altLang="en-US" sz="1050">
              <a:latin typeface="ＭＳ ゴシック" pitchFamily="49" charset="-128"/>
              <a:ea typeface="ＭＳ ゴシック" pitchFamily="49" charset="-128"/>
            </a:rPr>
            <a:t>〇公営企業債等繰入見込額・・・簡易水道特別会計にて償還額の方が大きいため減少傾向である。今後は、水道整備事業や企業会計への移行に伴う借入の予定があるため、増加する見込みである。</a:t>
          </a:r>
        </a:p>
        <a:p>
          <a:r>
            <a:rPr kumimoji="1" lang="ja-JP" altLang="en-US" sz="1050">
              <a:latin typeface="ＭＳ ゴシック" pitchFamily="49" charset="-128"/>
              <a:ea typeface="ＭＳ ゴシック" pitchFamily="49" charset="-128"/>
            </a:rPr>
            <a:t>〇組合負担等見込額・・・有明広域行政事務組合対する負担金のみとなる。施設老朽化に伴う改修等を行ったため増加している。</a:t>
          </a:r>
        </a:p>
        <a:p>
          <a:r>
            <a:rPr kumimoji="1" lang="ja-JP" altLang="en-US" sz="1050">
              <a:latin typeface="ＭＳ ゴシック" pitchFamily="49" charset="-128"/>
              <a:ea typeface="ＭＳ ゴシック" pitchFamily="49" charset="-128"/>
            </a:rPr>
            <a:t>〇退職手当負担見込額・・・集中改革プランに沿った定員管理の適正化により、低い水準に推移している。</a:t>
          </a:r>
        </a:p>
        <a:p>
          <a:r>
            <a:rPr kumimoji="1" lang="ja-JP" altLang="en-US" sz="1050">
              <a:latin typeface="ＭＳ ゴシック" pitchFamily="49" charset="-128"/>
              <a:ea typeface="ＭＳ ゴシック" pitchFamily="49" charset="-128"/>
            </a:rPr>
            <a:t>〇充当可能基金・・・ふるさと納税基金の積立増や将来的に庁舎建設を予定しているため、積立を行い基金が増加している。</a:t>
          </a:r>
        </a:p>
        <a:p>
          <a:r>
            <a:rPr kumimoji="1" lang="ja-JP" altLang="en-US" sz="1050">
              <a:latin typeface="ＭＳ ゴシック" pitchFamily="49" charset="-128"/>
              <a:ea typeface="ＭＳ ゴシック" pitchFamily="49" charset="-128"/>
            </a:rPr>
            <a:t>〇充当可能特定歳入・・・町営住宅使用料と有明広域受託事業負担金であるが、受託事業に対する起債残高の減少により年々減少傾向にある。</a:t>
          </a:r>
        </a:p>
        <a:p>
          <a:r>
            <a:rPr kumimoji="1" lang="ja-JP" altLang="en-US" sz="1050">
              <a:latin typeface="ＭＳ ゴシック" pitchFamily="49" charset="-128"/>
              <a:ea typeface="ＭＳ ゴシック" pitchFamily="49" charset="-128"/>
            </a:rPr>
            <a:t>〇基準財政需要額算入見込額・・・</a:t>
          </a:r>
          <a:r>
            <a:rPr kumimoji="1" lang="en-US" altLang="ja-JP" sz="1050">
              <a:latin typeface="ＭＳ ゴシック" pitchFamily="49" charset="-128"/>
              <a:ea typeface="ＭＳ ゴシック" pitchFamily="49" charset="-128"/>
            </a:rPr>
            <a:t>H27</a:t>
          </a:r>
          <a:r>
            <a:rPr kumimoji="1" lang="ja-JP" altLang="en-US" sz="1050">
              <a:latin typeface="ＭＳ ゴシック" pitchFamily="49" charset="-128"/>
              <a:ea typeface="ＭＳ ゴシック" pitchFamily="49" charset="-128"/>
            </a:rPr>
            <a:t>までは起債の抑制を行ってきたが、</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熊本地震に起因し</a:t>
          </a:r>
          <a:r>
            <a:rPr kumimoji="1" lang="en-US" altLang="ja-JP" sz="1050">
              <a:latin typeface="ＭＳ ゴシック" pitchFamily="49" charset="-128"/>
              <a:ea typeface="ＭＳ ゴシック" pitchFamily="49" charset="-128"/>
            </a:rPr>
            <a:t>H28</a:t>
          </a:r>
          <a:r>
            <a:rPr kumimoji="1" lang="ja-JP" altLang="en-US" sz="1050">
              <a:latin typeface="ＭＳ ゴシック" pitchFamily="49" charset="-128"/>
              <a:ea typeface="ＭＳ ゴシック" pitchFamily="49" charset="-128"/>
            </a:rPr>
            <a:t>から</a:t>
          </a:r>
          <a:r>
            <a:rPr kumimoji="1" lang="en-US" altLang="ja-JP" sz="1050">
              <a:latin typeface="ＭＳ ゴシック" pitchFamily="49" charset="-128"/>
              <a:ea typeface="ＭＳ ゴシック" pitchFamily="49" charset="-128"/>
            </a:rPr>
            <a:t>H29</a:t>
          </a:r>
          <a:r>
            <a:rPr kumimoji="1" lang="ja-JP" altLang="en-US" sz="1050">
              <a:latin typeface="ＭＳ ゴシック" pitchFamily="49" charset="-128"/>
              <a:ea typeface="ＭＳ ゴシック" pitchFamily="49" charset="-128"/>
            </a:rPr>
            <a:t>にかけて算入率の高い災害関係の借入を行っているため増加したが、</a:t>
          </a:r>
          <a:r>
            <a:rPr kumimoji="1" lang="en-US" altLang="ja-JP" sz="1050">
              <a:latin typeface="ＭＳ ゴシック" pitchFamily="49" charset="-128"/>
              <a:ea typeface="ＭＳ ゴシック" pitchFamily="49" charset="-128"/>
            </a:rPr>
            <a:t>H30</a:t>
          </a:r>
          <a:r>
            <a:rPr kumimoji="1" lang="ja-JP" altLang="en-US" sz="1050">
              <a:latin typeface="ＭＳ ゴシック" pitchFamily="49" charset="-128"/>
              <a:ea typeface="ＭＳ ゴシック" pitchFamily="49" charset="-128"/>
            </a:rPr>
            <a:t>から起債の抑制を再開したことにより、償還金が減となり、基準財政需要額算入見込額も減となっている。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百万円の基金積立を行ったため、財政調整基金の一部取り崩しを行ったものの、差し引いても全体の基金残高は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の予測は困難であり、ふるさと納税制度への風当たりも強くなってくると思われ、将来的な基金全体の規模はふるさと納税制度の影響を受け、上下すると考える。その他、活用については、下記の各基金の種類別に記載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町有施設整備基金については、庁舎建設に活用予定。建設費は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百万円を目標としていた。ふるさと納税が好調なことから、財政に余裕が生まれ、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年度で達成見込。</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地域福祉基金については、運用益を高齢者等の福祉増進のため必要な事業の経費に充当する。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ふるさと納税寄付金基金については、当該年度分の寄付金を基金に積み立て、次年度以降に寄付者の指定する使途に応じた事業分野に充当していく。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ふるさと創生基金については、運用益を町の特性を生かしたまちづくりのため必要な事業の経費に充当する。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年熊本地震復興基金については、熊本地震からの復旧・復興に活用するため取崩し、活用していく。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庁舎建設のための町有施設整備基金については、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百万円。建設費相当額を目標に積立てる。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ふるさと納税寄付金基金は、寄付者の指定する使途に応じ、次年度以降の当該事業に充当を行う。平成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年熊本地震復興基金についても数年のうちに復旧・復興に関する事業費に充当を完了する計画である。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その他は、果実運用型の基金となっているが、近年の低金利情勢により、充当する事業の実施が難しい状況である。今後は、一部、取崩型への転用も検討していく。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国庫補助（負担）金の歳入が当該事業の歳出時期に遅れて収入となることから、例年、財政調整基金の取崩しは、一時的な歳入（歳入現金）不足を回避するための立替金として活用している。その額は、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百万円。一時的な立替に対し、次年度の歳計余剰金として積戻ししているが、近年は積戻す額が取崩す額を下回っているため、基金残高は減少し、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億円を切ったが、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年度にかけて庁舎建設に向けた積立を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百万円行っていることから、平年ベースで仮定した場合は、基金の減少はなかったと考えられる（財政調整基金から特定目的基金への転用）。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財政調整基金残高は、財政規律を緩めず標準財政規模比の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％程度の維持を目標とする。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は運用益により、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千円の積立を行い、熊本地震災害廃棄物処理に係る地方債の償還に充てるため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の取り崩しの予定は、熊本地震災害廃棄物処理基金補助金に関する起債償還分に充当する分のみである。現在、庁舎建設の計画中であるなか、義務教育施設の統廃合等、公共施設適正化を勘案した施設の更新等で、将来的に大きな起債が想定されており、需要に応じて取崩しを行ってく見込みだが、計画が質的にも金銭的にも確定しておらず、庁舎建設や公共施設適正化に係る公債費コストは積算されていない。必要額が確定次第、活用方針を決定する予定。当面は無理のない低リスクな資産運用を行い、将来の公債費負担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単年度で見た場合は、基準財政需要額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百万円減（保健衛生費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百万円減）、基準財政収入額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百万円増（償却資産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。償却資産の増については、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特例措置の廃止によるものだが、今後は減価償却により減少していくため、引き続き、行政の効率化、財政の健全化に努める。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28222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3737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138588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前年度と変わらず高い水準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。人件費や児童福祉、障害福祉等に係る扶助費の増加、高齢者医療に係る社会保障関連の繰出金の増加があげられる。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本町の方針から普通建設事業のニーズが小さいことが要因でもある。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PDCA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サイクルに基づく全庁的な事業の点検・見直しにより優先度の低い事業は計画的に縮小・廃位を行うなどの歳出削減に努め、財政構造の弾力性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を高める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財政運営目指す。</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248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32004</xdr:rowOff>
    </xdr:from>
    <xdr:to>
      <xdr:col>19</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762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32004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131064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1565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千円増加。ふるさと納税事業の委託料</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億円増が主な要因。本町固有の特殊事情である。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145746</xdr:rowOff>
    </xdr:from>
    <xdr:to>
      <xdr:col>23</xdr:col>
      <xdr:colOff>133350</xdr:colOff>
      <xdr:row>83</xdr:row>
      <xdr:rowOff>129899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04646"/>
          <a:ext cx="838200" cy="15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143970</xdr:rowOff>
    </xdr:from>
    <xdr:to>
      <xdr:col>19</xdr:col>
      <xdr:colOff>133350</xdr:colOff>
      <xdr:row>82</xdr:row>
      <xdr:rowOff>145746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2870"/>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13027</xdr:rowOff>
    </xdr:from>
    <xdr:to>
      <xdr:col>15</xdr:col>
      <xdr:colOff>82550</xdr:colOff>
      <xdr:row>82</xdr:row>
      <xdr:rowOff>143970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71927"/>
          <a:ext cx="889000" cy="1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117867</xdr:rowOff>
    </xdr:from>
    <xdr:to>
      <xdr:col>11</xdr:col>
      <xdr:colOff>31750</xdr:colOff>
      <xdr:row>82</xdr:row>
      <xdr:rowOff>13027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05317"/>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79099</xdr:rowOff>
    </xdr:from>
    <xdr:to>
      <xdr:col>23</xdr:col>
      <xdr:colOff>184150</xdr:colOff>
      <xdr:row>84</xdr:row>
      <xdr:rowOff>9249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95626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94946</xdr:rowOff>
    </xdr:from>
    <xdr:to>
      <xdr:col>19</xdr:col>
      <xdr:colOff>184150</xdr:colOff>
      <xdr:row>83</xdr:row>
      <xdr:rowOff>25096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35273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2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93170</xdr:rowOff>
    </xdr:from>
    <xdr:to>
      <xdr:col>15</xdr:col>
      <xdr:colOff>133350</xdr:colOff>
      <xdr:row>83</xdr:row>
      <xdr:rowOff>23320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33497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133677</xdr:rowOff>
    </xdr:from>
    <xdr:to>
      <xdr:col>11</xdr:col>
      <xdr:colOff>82550</xdr:colOff>
      <xdr:row>82</xdr:row>
      <xdr:rowOff>63827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74004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9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67067</xdr:rowOff>
    </xdr:from>
    <xdr:to>
      <xdr:col>7</xdr:col>
      <xdr:colOff>31750</xdr:colOff>
      <xdr:row>81</xdr:row>
      <xdr:rowOff>168667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5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2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昇格</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名による影響で、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級から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級が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名。よって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退職者等の要因では△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ポイントで差引</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168487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7738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77389"/>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256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66887</xdr:rowOff>
    </xdr:from>
    <xdr:to>
      <xdr:col>64</xdr:col>
      <xdr:colOff>152400</xdr:colOff>
      <xdr:row>86</xdr:row>
      <xdr:rowOff>168487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153264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類似団体等と比べ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人程度少ない状況となっている。今後も定員適正化計画に基づく管理により、現行水準の維持に努める。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163671</xdr:rowOff>
    </xdr:from>
    <xdr:to>
      <xdr:col>81</xdr:col>
      <xdr:colOff>44450</xdr:colOff>
      <xdr:row>59</xdr:row>
      <xdr:rowOff>167291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279221"/>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167291</xdr:rowOff>
    </xdr:from>
    <xdr:to>
      <xdr:col>77</xdr:col>
      <xdr:colOff>44450</xdr:colOff>
      <xdr:row>60</xdr:row>
      <xdr:rowOff>4287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28284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60</xdr:row>
      <xdr:rowOff>4287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59314"/>
          <a:ext cx="889000" cy="3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102140</xdr:rowOff>
    </xdr:from>
    <xdr:to>
      <xdr:col>68</xdr:col>
      <xdr:colOff>152400</xdr:colOff>
      <xdr:row>59</xdr:row>
      <xdr:rowOff>143764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17690"/>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112871</xdr:rowOff>
    </xdr:from>
    <xdr:to>
      <xdr:col>81</xdr:col>
      <xdr:colOff>95250</xdr:colOff>
      <xdr:row>60</xdr:row>
      <xdr:rowOff>43021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129398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116491</xdr:rowOff>
    </xdr:from>
    <xdr:to>
      <xdr:col>77</xdr:col>
      <xdr:colOff>95250</xdr:colOff>
      <xdr:row>60</xdr:row>
      <xdr:rowOff>46641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56818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124937</xdr:rowOff>
    </xdr:from>
    <xdr:to>
      <xdr:col>73</xdr:col>
      <xdr:colOff>44450</xdr:colOff>
      <xdr:row>60</xdr:row>
      <xdr:rowOff>55087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65264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51340</xdr:rowOff>
    </xdr:from>
    <xdr:to>
      <xdr:col>64</xdr:col>
      <xdr:colOff>152400</xdr:colOff>
      <xdr:row>59</xdr:row>
      <xdr:rowOff>152940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163117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百万円の減少、分母が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百万円減少し前年度に対し、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分子の減少要因は、簡易水道事業の公債費に要する繰入金△</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百万円、一部事務組合への公債費負担額が△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百万円、公債費の元利償還金が△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分母の減少要因は標準税収入額の減により標準財政規模が△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普通交付税算入額が△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122174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801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136652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32766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当分は発生しないものと考える。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ポイント上昇している。前年と比べ、普通建設事業の実施額が小さく、事業費支弁人件費への振替が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百万円減少したことが主な要因。過去に遡って、類似団体と比べても高い水準にあるが、同じ要因であると推察する。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44704</xdr:rowOff>
    </xdr:from>
    <xdr:to>
      <xdr:col>24</xdr:col>
      <xdr:colOff>25400</xdr:colOff>
      <xdr:row>38</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98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323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44196</xdr:rowOff>
    </xdr:from>
    <xdr:to>
      <xdr:col>24</xdr:col>
      <xdr:colOff>76200</xdr:colOff>
      <xdr:row>38</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ポイント上昇している。主な要因としては、消費税増税の影響である。引き続き経常的な物件費については支出の抑制に努める。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ポイント上昇している。学童保育事業の増</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百万円、介護給付費・訓練等給付費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百万円増が影響しており、独自の保育所負担軽減制度、子ども医療費助成事業等の事業を行っていることから、類似団体よりも高い水準にある。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29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57</xdr:row>
      <xdr:rowOff>156935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80735</xdr:rowOff>
    </xdr:from>
    <xdr:to>
      <xdr:col>15</xdr:col>
      <xdr:colOff>98425</xdr:colOff>
      <xdr:row>57</xdr:row>
      <xdr:rowOff>113393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80735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62593</xdr:rowOff>
    </xdr:from>
    <xdr:to>
      <xdr:col>15</xdr:col>
      <xdr:colOff>149225</xdr:colOff>
      <xdr:row>57</xdr:row>
      <xdr:rowOff>164193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148970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29935</xdr:rowOff>
    </xdr:from>
    <xdr:to>
      <xdr:col>11</xdr:col>
      <xdr:colOff>60325</xdr:colOff>
      <xdr:row>57</xdr:row>
      <xdr:rowOff>131535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116312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ポイント上回っている。この内訳のほとんどが、医療等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会計（国民健康保険、介護保険、後期高齢者医療）と簡易水道への繰出金である。医療等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会計については給付の適正化と抑制を図り、簡易水道においては独立採算性が取れるように適正化を図り、一般会計の負担を減らすように努める。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653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xdr:rowOff>
    </xdr:from>
    <xdr:to>
      <xdr:col>78</xdr:col>
      <xdr:colOff>69850</xdr:colOff>
      <xdr:row>59</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1282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92710</xdr:rowOff>
    </xdr:from>
    <xdr:to>
      <xdr:col>73</xdr:col>
      <xdr:colOff>180975</xdr:colOff>
      <xdr:row>59</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0368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92710</xdr:rowOff>
    </xdr:from>
    <xdr:to>
      <xdr:col>69</xdr:col>
      <xdr:colOff>92075</xdr:colOff>
      <xdr:row>58</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036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41910</xdr:rowOff>
    </xdr:from>
    <xdr:to>
      <xdr:col>69</xdr:col>
      <xdr:colOff>142875</xdr:colOff>
      <xdr:row>58</xdr:row>
      <xdr:rowOff>143510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128287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41910</xdr:rowOff>
    </xdr:from>
    <xdr:to>
      <xdr:col>65</xdr:col>
      <xdr:colOff>53975</xdr:colOff>
      <xdr:row>58</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値を上回る高い数値で推移している。相当な量の事業を直営ではなく、一部事務組合により実施しており、その負担金が最大の要因であるが、社会福祉協議会補助ほか、福祉関係で子育て支援の充実を図るための様々な単独補助を行っている点も影響している。単独補助事業については、評価、検証を行いながら支出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38</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6146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113284</xdr:rowOff>
    </xdr:from>
    <xdr:to>
      <xdr:col>73</xdr:col>
      <xdr:colOff>180975</xdr:colOff>
      <xdr:row>38</xdr:row>
      <xdr:rowOff>117856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6283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30988</xdr:rowOff>
    </xdr:from>
    <xdr:to>
      <xdr:col>69</xdr:col>
      <xdr:colOff>92075</xdr:colOff>
      <xdr:row>38</xdr:row>
      <xdr:rowOff>117856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5460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と同様、本町はハード整備よりもソフト事業を優先させ、類似団体の平均値と比べ、低い水準で推移しているが、今後、庁舎建設事業を含め大型事業の実施が計画されているため、公債費の増加が見込まれ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49276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074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30987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21844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1320800" y="13033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を大きく上回る高い数値で推移している。本町はハード整備よりもソフト事業を優先させ、地方債の借入額が小さく、公債費のウエイトが低く、比較して人件費、補助費が大きいことが主な要因となっている。補助費のうち、清掃施設の設置負担金分については交付税算定算定された金額を同額支出しているため、当町の実質的な負担とならない部分もあるが、財政の硬直化を招かないよう人件費については、非常勤職員を含め定員管理の適正化を図りながら、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77470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7896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77470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747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80</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698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153670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648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33464</xdr:rowOff>
    </xdr:from>
    <xdr:to>
      <xdr:col>29</xdr:col>
      <xdr:colOff>127000</xdr:colOff>
      <xdr:row>18</xdr:row>
      <xdr:rowOff>60251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67189"/>
          <a:ext cx="647700" cy="2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60251</xdr:rowOff>
    </xdr:from>
    <xdr:to>
      <xdr:col>26</xdr:col>
      <xdr:colOff>50800</xdr:colOff>
      <xdr:row>18</xdr:row>
      <xdr:rowOff>74550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193976"/>
          <a:ext cx="698500" cy="14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74550</xdr:rowOff>
    </xdr:from>
    <xdr:to>
      <xdr:col>22</xdr:col>
      <xdr:colOff>114300</xdr:colOff>
      <xdr:row>18</xdr:row>
      <xdr:rowOff>98678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08275"/>
          <a:ext cx="698500" cy="2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98204</xdr:rowOff>
    </xdr:from>
    <xdr:to>
      <xdr:col>18</xdr:col>
      <xdr:colOff>177800</xdr:colOff>
      <xdr:row>18</xdr:row>
      <xdr:rowOff>98678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231929"/>
          <a:ext cx="698500" cy="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154114</xdr:rowOff>
    </xdr:from>
    <xdr:to>
      <xdr:col>29</xdr:col>
      <xdr:colOff>177800</xdr:colOff>
      <xdr:row>18</xdr:row>
      <xdr:rowOff>84264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16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126191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9451</xdr:rowOff>
    </xdr:from>
    <xdr:to>
      <xdr:col>26</xdr:col>
      <xdr:colOff>101600</xdr:colOff>
      <xdr:row>18</xdr:row>
      <xdr:rowOff>111051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95828</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2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23750</xdr:rowOff>
    </xdr:from>
    <xdr:to>
      <xdr:col>22</xdr:col>
      <xdr:colOff>165100</xdr:colOff>
      <xdr:row>18</xdr:row>
      <xdr:rowOff>125350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110127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47878</xdr:rowOff>
    </xdr:from>
    <xdr:to>
      <xdr:col>19</xdr:col>
      <xdr:colOff>38100</xdr:colOff>
      <xdr:row>18</xdr:row>
      <xdr:rowOff>149478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134255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6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47404</xdr:rowOff>
    </xdr:from>
    <xdr:to>
      <xdr:col>15</xdr:col>
      <xdr:colOff>101600</xdr:colOff>
      <xdr:row>18</xdr:row>
      <xdr:rowOff>149004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8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133781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6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39141</xdr:rowOff>
    </xdr:from>
    <xdr:to>
      <xdr:col>29</xdr:col>
      <xdr:colOff>127000</xdr:colOff>
      <xdr:row>36</xdr:row>
      <xdr:rowOff>53518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92391"/>
          <a:ext cx="647700" cy="14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25108</xdr:rowOff>
    </xdr:from>
    <xdr:to>
      <xdr:col>26</xdr:col>
      <xdr:colOff>50800</xdr:colOff>
      <xdr:row>36</xdr:row>
      <xdr:rowOff>39141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978358"/>
          <a:ext cx="698500" cy="14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12129</xdr:rowOff>
    </xdr:from>
    <xdr:to>
      <xdr:col>22</xdr:col>
      <xdr:colOff>114300</xdr:colOff>
      <xdr:row>36</xdr:row>
      <xdr:rowOff>25108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965379"/>
          <a:ext cx="698500" cy="12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12129</xdr:rowOff>
    </xdr:from>
    <xdr:to>
      <xdr:col>18</xdr:col>
      <xdr:colOff>177800</xdr:colOff>
      <xdr:row>36</xdr:row>
      <xdr:rowOff>26098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65379"/>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2718</xdr:rowOff>
    </xdr:from>
    <xdr:to>
      <xdr:col>29</xdr:col>
      <xdr:colOff>177800</xdr:colOff>
      <xdr:row>36</xdr:row>
      <xdr:rowOff>104318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5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317695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331241</xdr:rowOff>
    </xdr:from>
    <xdr:to>
      <xdr:col>26</xdr:col>
      <xdr:colOff>101600</xdr:colOff>
      <xdr:row>36</xdr:row>
      <xdr:rowOff>89941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4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74718</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27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317208</xdr:rowOff>
    </xdr:from>
    <xdr:to>
      <xdr:col>22</xdr:col>
      <xdr:colOff>165100</xdr:colOff>
      <xdr:row>36</xdr:row>
      <xdr:rowOff>75908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2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60685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0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304229</xdr:rowOff>
    </xdr:from>
    <xdr:to>
      <xdr:col>19</xdr:col>
      <xdr:colOff>38100</xdr:colOff>
      <xdr:row>36</xdr:row>
      <xdr:rowOff>62929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1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47706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0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318198</xdr:rowOff>
    </xdr:from>
    <xdr:to>
      <xdr:col>15</xdr:col>
      <xdr:colOff>101600</xdr:colOff>
      <xdr:row>36</xdr:row>
      <xdr:rowOff>76898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2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61675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0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40259</xdr:rowOff>
    </xdr:from>
    <xdr:to>
      <xdr:col>24</xdr:col>
      <xdr:colOff>63500</xdr:colOff>
      <xdr:row>36</xdr:row>
      <xdr:rowOff>86566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2459"/>
          <a:ext cx="838200" cy="4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86566</xdr:rowOff>
    </xdr:from>
    <xdr:to>
      <xdr:col>19</xdr:col>
      <xdr:colOff>177800</xdr:colOff>
      <xdr:row>36</xdr:row>
      <xdr:rowOff>110873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8766"/>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110873</xdr:rowOff>
    </xdr:from>
    <xdr:to>
      <xdr:col>15</xdr:col>
      <xdr:colOff>50800</xdr:colOff>
      <xdr:row>36</xdr:row>
      <xdr:rowOff>124978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3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110028</xdr:rowOff>
    </xdr:from>
    <xdr:to>
      <xdr:col>10</xdr:col>
      <xdr:colOff>114300</xdr:colOff>
      <xdr:row>36</xdr:row>
      <xdr:rowOff>124978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2228"/>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160909</xdr:rowOff>
    </xdr:from>
    <xdr:to>
      <xdr:col>24</xdr:col>
      <xdr:colOff>114300</xdr:colOff>
      <xdr:row>36</xdr:row>
      <xdr:rowOff>91059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139336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35766</xdr:rowOff>
    </xdr:from>
    <xdr:to>
      <xdr:col>20</xdr:col>
      <xdr:colOff>38100</xdr:colOff>
      <xdr:row>36</xdr:row>
      <xdr:rowOff>137366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128493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60073</xdr:rowOff>
    </xdr:from>
    <xdr:to>
      <xdr:col>15</xdr:col>
      <xdr:colOff>101600</xdr:colOff>
      <xdr:row>36</xdr:row>
      <xdr:rowOff>161673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152800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25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74178</xdr:rowOff>
    </xdr:from>
    <xdr:to>
      <xdr:col>10</xdr:col>
      <xdr:colOff>165100</xdr:colOff>
      <xdr:row>37</xdr:row>
      <xdr:rowOff>4328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59228</xdr:rowOff>
    </xdr:from>
    <xdr:to>
      <xdr:col>6</xdr:col>
      <xdr:colOff>38100</xdr:colOff>
      <xdr:row>36</xdr:row>
      <xdr:rowOff>160828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151955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54259</xdr:rowOff>
    </xdr:from>
    <xdr:to>
      <xdr:col>24</xdr:col>
      <xdr:colOff>63500</xdr:colOff>
      <xdr:row>55</xdr:row>
      <xdr:rowOff>87419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12559"/>
          <a:ext cx="838200" cy="2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76931</xdr:rowOff>
    </xdr:from>
    <xdr:to>
      <xdr:col>19</xdr:col>
      <xdr:colOff>177800</xdr:colOff>
      <xdr:row>55</xdr:row>
      <xdr:rowOff>87419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506681"/>
          <a:ext cx="889000" cy="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76931</xdr:rowOff>
    </xdr:from>
    <xdr:to>
      <xdr:col>15</xdr:col>
      <xdr:colOff>50800</xdr:colOff>
      <xdr:row>56</xdr:row>
      <xdr:rowOff>50866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06681"/>
          <a:ext cx="889000" cy="1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50866</xdr:rowOff>
    </xdr:from>
    <xdr:to>
      <xdr:col>10</xdr:col>
      <xdr:colOff>114300</xdr:colOff>
      <xdr:row>56</xdr:row>
      <xdr:rowOff>143732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52066"/>
          <a:ext cx="889000" cy="9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3459</xdr:rowOff>
    </xdr:from>
    <xdr:to>
      <xdr:col>24</xdr:col>
      <xdr:colOff>114300</xdr:colOff>
      <xdr:row>54</xdr:row>
      <xdr:rowOff>105059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26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26336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1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36619</xdr:rowOff>
    </xdr:from>
    <xdr:to>
      <xdr:col>20</xdr:col>
      <xdr:colOff>38100</xdr:colOff>
      <xdr:row>55</xdr:row>
      <xdr:rowOff>138219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129346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5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26131</xdr:rowOff>
    </xdr:from>
    <xdr:to>
      <xdr:col>15</xdr:col>
      <xdr:colOff>101600</xdr:colOff>
      <xdr:row>55</xdr:row>
      <xdr:rowOff>127731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118858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4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xdr:rowOff>
    </xdr:from>
    <xdr:to>
      <xdr:col>10</xdr:col>
      <xdr:colOff>165100</xdr:colOff>
      <xdr:row>56</xdr:row>
      <xdr:rowOff>101666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92793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92932</xdr:rowOff>
    </xdr:from>
    <xdr:to>
      <xdr:col>6</xdr:col>
      <xdr:colOff>38100</xdr:colOff>
      <xdr:row>57</xdr:row>
      <xdr:rowOff>23082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32669</xdr:rowOff>
    </xdr:from>
    <xdr:to>
      <xdr:col>24</xdr:col>
      <xdr:colOff>63500</xdr:colOff>
      <xdr:row>78</xdr:row>
      <xdr:rowOff>94734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05769"/>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32669</xdr:rowOff>
    </xdr:from>
    <xdr:to>
      <xdr:col>19</xdr:col>
      <xdr:colOff>177800</xdr:colOff>
      <xdr:row>78</xdr:row>
      <xdr:rowOff>54913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05769"/>
          <a:ext cx="889000" cy="2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54913</xdr:rowOff>
    </xdr:from>
    <xdr:to>
      <xdr:col>15</xdr:col>
      <xdr:colOff>50800</xdr:colOff>
      <xdr:row>78</xdr:row>
      <xdr:rowOff>97980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28013"/>
          <a:ext cx="889000" cy="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81042</xdr:rowOff>
    </xdr:from>
    <xdr:to>
      <xdr:col>10</xdr:col>
      <xdr:colOff>114300</xdr:colOff>
      <xdr:row>78</xdr:row>
      <xdr:rowOff>97980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54142"/>
          <a:ext cx="889000" cy="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43934</xdr:rowOff>
    </xdr:from>
    <xdr:to>
      <xdr:col>24</xdr:col>
      <xdr:colOff>114300</xdr:colOff>
      <xdr:row>78</xdr:row>
      <xdr:rowOff>145534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153319</xdr:rowOff>
    </xdr:from>
    <xdr:to>
      <xdr:col>20</xdr:col>
      <xdr:colOff>38100</xdr:colOff>
      <xdr:row>78</xdr:row>
      <xdr:rowOff>83469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74596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4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4113</xdr:rowOff>
    </xdr:from>
    <xdr:to>
      <xdr:col>15</xdr:col>
      <xdr:colOff>101600</xdr:colOff>
      <xdr:row>78</xdr:row>
      <xdr:rowOff>105713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96840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47180</xdr:rowOff>
    </xdr:from>
    <xdr:to>
      <xdr:col>10</xdr:col>
      <xdr:colOff>165100</xdr:colOff>
      <xdr:row>78</xdr:row>
      <xdr:rowOff>148780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30242</xdr:rowOff>
    </xdr:from>
    <xdr:to>
      <xdr:col>6</xdr:col>
      <xdr:colOff>38100</xdr:colOff>
      <xdr:row>78</xdr:row>
      <xdr:rowOff>131842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122969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45337</xdr:rowOff>
    </xdr:from>
    <xdr:to>
      <xdr:col>24</xdr:col>
      <xdr:colOff>63500</xdr:colOff>
      <xdr:row>94</xdr:row>
      <xdr:rowOff>97655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61637"/>
          <a:ext cx="838200" cy="5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97655</xdr:rowOff>
    </xdr:from>
    <xdr:to>
      <xdr:col>19</xdr:col>
      <xdr:colOff>177800</xdr:colOff>
      <xdr:row>94</xdr:row>
      <xdr:rowOff>156159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213955"/>
          <a:ext cx="889000" cy="5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156159</xdr:rowOff>
    </xdr:from>
    <xdr:to>
      <xdr:col>15</xdr:col>
      <xdr:colOff>50800</xdr:colOff>
      <xdr:row>95</xdr:row>
      <xdr:rowOff>4271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72459"/>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4271</xdr:rowOff>
    </xdr:from>
    <xdr:to>
      <xdr:col>10</xdr:col>
      <xdr:colOff>114300</xdr:colOff>
      <xdr:row>95</xdr:row>
      <xdr:rowOff>82795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92021"/>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165987</xdr:rowOff>
    </xdr:from>
    <xdr:to>
      <xdr:col>24</xdr:col>
      <xdr:colOff>114300</xdr:colOff>
      <xdr:row>94</xdr:row>
      <xdr:rowOff>96137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17414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46855</xdr:rowOff>
    </xdr:from>
    <xdr:to>
      <xdr:col>20</xdr:col>
      <xdr:colOff>38100</xdr:colOff>
      <xdr:row>94</xdr:row>
      <xdr:rowOff>148455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1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164982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3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105359</xdr:rowOff>
    </xdr:from>
    <xdr:to>
      <xdr:col>15</xdr:col>
      <xdr:colOff>101600</xdr:colOff>
      <xdr:row>95</xdr:row>
      <xdr:rowOff>35509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9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124921</xdr:rowOff>
    </xdr:from>
    <xdr:to>
      <xdr:col>10</xdr:col>
      <xdr:colOff>165100</xdr:colOff>
      <xdr:row>95</xdr:row>
      <xdr:rowOff>55071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71598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31995</xdr:rowOff>
    </xdr:from>
    <xdr:to>
      <xdr:col>6</xdr:col>
      <xdr:colOff>38100</xdr:colOff>
      <xdr:row>95</xdr:row>
      <xdr:rowOff>133595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150122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9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49872</xdr:rowOff>
    </xdr:from>
    <xdr:to>
      <xdr:col>55</xdr:col>
      <xdr:colOff>0</xdr:colOff>
      <xdr:row>37</xdr:row>
      <xdr:rowOff>79894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93522"/>
          <a:ext cx="8382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136320</xdr:rowOff>
    </xdr:from>
    <xdr:to>
      <xdr:col>50</xdr:col>
      <xdr:colOff>114300</xdr:colOff>
      <xdr:row>37</xdr:row>
      <xdr:rowOff>49872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08520"/>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136320</xdr:rowOff>
    </xdr:from>
    <xdr:to>
      <xdr:col>45</xdr:col>
      <xdr:colOff>177800</xdr:colOff>
      <xdr:row>37</xdr:row>
      <xdr:rowOff>79517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8520"/>
          <a:ext cx="889000" cy="1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79517</xdr:rowOff>
    </xdr:from>
    <xdr:to>
      <xdr:col>41</xdr:col>
      <xdr:colOff>50800</xdr:colOff>
      <xdr:row>37</xdr:row>
      <xdr:rowOff>90437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3167"/>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29094</xdr:rowOff>
    </xdr:from>
    <xdr:to>
      <xdr:col>55</xdr:col>
      <xdr:colOff>50800</xdr:colOff>
      <xdr:row>37</xdr:row>
      <xdr:rowOff>130694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115471</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8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170522</xdr:rowOff>
    </xdr:from>
    <xdr:to>
      <xdr:col>50</xdr:col>
      <xdr:colOff>165100</xdr:colOff>
      <xdr:row>37</xdr:row>
      <xdr:rowOff>100672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91799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85520</xdr:rowOff>
    </xdr:from>
    <xdr:to>
      <xdr:col>46</xdr:col>
      <xdr:colOff>38100</xdr:colOff>
      <xdr:row>37</xdr:row>
      <xdr:rowOff>15670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6797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28717</xdr:rowOff>
    </xdr:from>
    <xdr:to>
      <xdr:col>41</xdr:col>
      <xdr:colOff>101600</xdr:colOff>
      <xdr:row>37</xdr:row>
      <xdr:rowOff>130317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121444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39637</xdr:rowOff>
    </xdr:from>
    <xdr:to>
      <xdr:col>36</xdr:col>
      <xdr:colOff>165100</xdr:colOff>
      <xdr:row>37</xdr:row>
      <xdr:rowOff>141237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132363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9407</xdr:rowOff>
    </xdr:from>
    <xdr:to>
      <xdr:col>55</xdr:col>
      <xdr:colOff>0</xdr:colOff>
      <xdr:row>58</xdr:row>
      <xdr:rowOff>119759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53507"/>
          <a:ext cx="838200" cy="1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9407</xdr:rowOff>
    </xdr:from>
    <xdr:to>
      <xdr:col>50</xdr:col>
      <xdr:colOff>114300</xdr:colOff>
      <xdr:row>58</xdr:row>
      <xdr:rowOff>37045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53507"/>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37045</xdr:rowOff>
    </xdr:from>
    <xdr:to>
      <xdr:col>45</xdr:col>
      <xdr:colOff>177800</xdr:colOff>
      <xdr:row>58</xdr:row>
      <xdr:rowOff>62389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1145"/>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26124</xdr:rowOff>
    </xdr:from>
    <xdr:to>
      <xdr:col>41</xdr:col>
      <xdr:colOff>50800</xdr:colOff>
      <xdr:row>58</xdr:row>
      <xdr:rowOff>62389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0224"/>
          <a:ext cx="889000" cy="3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68959</xdr:rowOff>
    </xdr:from>
    <xdr:to>
      <xdr:col>55</xdr:col>
      <xdr:colOff>50800</xdr:colOff>
      <xdr:row>58</xdr:row>
      <xdr:rowOff>170559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155336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130057</xdr:rowOff>
    </xdr:from>
    <xdr:to>
      <xdr:col>50</xdr:col>
      <xdr:colOff>165100</xdr:colOff>
      <xdr:row>58</xdr:row>
      <xdr:rowOff>60207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51334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157695</xdr:rowOff>
    </xdr:from>
    <xdr:to>
      <xdr:col>46</xdr:col>
      <xdr:colOff>38100</xdr:colOff>
      <xdr:row>58</xdr:row>
      <xdr:rowOff>87845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78972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11589</xdr:rowOff>
    </xdr:from>
    <xdr:to>
      <xdr:col>41</xdr:col>
      <xdr:colOff>101600</xdr:colOff>
      <xdr:row>58</xdr:row>
      <xdr:rowOff>113189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104316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146774</xdr:rowOff>
    </xdr:from>
    <xdr:to>
      <xdr:col>36</xdr:col>
      <xdr:colOff>165100</xdr:colOff>
      <xdr:row>58</xdr:row>
      <xdr:rowOff>76924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59494</xdr:rowOff>
    </xdr:from>
    <xdr:to>
      <xdr:col>55</xdr:col>
      <xdr:colOff>0</xdr:colOff>
      <xdr:row>78</xdr:row>
      <xdr:rowOff>104454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261144"/>
          <a:ext cx="838200" cy="2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59494</xdr:rowOff>
    </xdr:from>
    <xdr:to>
      <xdr:col>50</xdr:col>
      <xdr:colOff>114300</xdr:colOff>
      <xdr:row>78</xdr:row>
      <xdr:rowOff>99805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61144"/>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99805</xdr:rowOff>
    </xdr:from>
    <xdr:to>
      <xdr:col>45</xdr:col>
      <xdr:colOff>177800</xdr:colOff>
      <xdr:row>78</xdr:row>
      <xdr:rowOff>133203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72905"/>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99430</xdr:rowOff>
    </xdr:from>
    <xdr:to>
      <xdr:col>41</xdr:col>
      <xdr:colOff>50800</xdr:colOff>
      <xdr:row>78</xdr:row>
      <xdr:rowOff>133203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01080"/>
          <a:ext cx="889000" cy="20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53654</xdr:rowOff>
    </xdr:from>
    <xdr:to>
      <xdr:col>55</xdr:col>
      <xdr:colOff>50800</xdr:colOff>
      <xdr:row>78</xdr:row>
      <xdr:rowOff>155254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140031</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8694</xdr:rowOff>
    </xdr:from>
    <xdr:to>
      <xdr:col>50</xdr:col>
      <xdr:colOff>165100</xdr:colOff>
      <xdr:row>77</xdr:row>
      <xdr:rowOff>110294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126821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9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49005</xdr:rowOff>
    </xdr:from>
    <xdr:to>
      <xdr:col>46</xdr:col>
      <xdr:colOff>38100</xdr:colOff>
      <xdr:row>78</xdr:row>
      <xdr:rowOff>150605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141732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1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82403</xdr:rowOff>
    </xdr:from>
    <xdr:to>
      <xdr:col>41</xdr:col>
      <xdr:colOff>101600</xdr:colOff>
      <xdr:row>79</xdr:row>
      <xdr:rowOff>12553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3680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5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48630</xdr:rowOff>
    </xdr:from>
    <xdr:to>
      <xdr:col>36</xdr:col>
      <xdr:colOff>165100</xdr:colOff>
      <xdr:row>77</xdr:row>
      <xdr:rowOff>150230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141357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136891</xdr:rowOff>
    </xdr:from>
    <xdr:to>
      <xdr:col>55</xdr:col>
      <xdr:colOff>0</xdr:colOff>
      <xdr:row>98</xdr:row>
      <xdr:rowOff>152456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38991"/>
          <a:ext cx="838200" cy="1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63835</xdr:rowOff>
    </xdr:from>
    <xdr:to>
      <xdr:col>50</xdr:col>
      <xdr:colOff>114300</xdr:colOff>
      <xdr:row>98</xdr:row>
      <xdr:rowOff>136891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65935"/>
          <a:ext cx="8890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63835</xdr:rowOff>
    </xdr:from>
    <xdr:to>
      <xdr:col>45</xdr:col>
      <xdr:colOff>177800</xdr:colOff>
      <xdr:row>98</xdr:row>
      <xdr:rowOff>74670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65935"/>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74670</xdr:rowOff>
    </xdr:from>
    <xdr:to>
      <xdr:col>41</xdr:col>
      <xdr:colOff>50800</xdr:colOff>
      <xdr:row>98</xdr:row>
      <xdr:rowOff>161088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6770"/>
          <a:ext cx="889000" cy="8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101656</xdr:rowOff>
    </xdr:from>
    <xdr:to>
      <xdr:col>55</xdr:col>
      <xdr:colOff>50800</xdr:colOff>
      <xdr:row>99</xdr:row>
      <xdr:rowOff>31806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16583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86091</xdr:rowOff>
    </xdr:from>
    <xdr:to>
      <xdr:col>50</xdr:col>
      <xdr:colOff>165100</xdr:colOff>
      <xdr:row>99</xdr:row>
      <xdr:rowOff>16241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7368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13035</xdr:rowOff>
    </xdr:from>
    <xdr:to>
      <xdr:col>46</xdr:col>
      <xdr:colOff>38100</xdr:colOff>
      <xdr:row>98</xdr:row>
      <xdr:rowOff>114635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105762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23870</xdr:rowOff>
    </xdr:from>
    <xdr:to>
      <xdr:col>41</xdr:col>
      <xdr:colOff>101600</xdr:colOff>
      <xdr:row>98</xdr:row>
      <xdr:rowOff>125470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110288</xdr:rowOff>
    </xdr:from>
    <xdr:to>
      <xdr:col>36</xdr:col>
      <xdr:colOff>165100</xdr:colOff>
      <xdr:row>99</xdr:row>
      <xdr:rowOff>40438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31565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90512</xdr:rowOff>
    </xdr:from>
    <xdr:to>
      <xdr:col>85</xdr:col>
      <xdr:colOff>127000</xdr:colOff>
      <xdr:row>39</xdr:row>
      <xdr:rowOff>98682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77062"/>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61300</xdr:rowOff>
    </xdr:from>
    <xdr:to>
      <xdr:col>81</xdr:col>
      <xdr:colOff>50800</xdr:colOff>
      <xdr:row>39</xdr:row>
      <xdr:rowOff>90512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47850"/>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61300</xdr:rowOff>
    </xdr:from>
    <xdr:to>
      <xdr:col>76</xdr:col>
      <xdr:colOff>114300</xdr:colOff>
      <xdr:row>39</xdr:row>
      <xdr:rowOff>76234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47850"/>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76234</xdr:rowOff>
    </xdr:from>
    <xdr:to>
      <xdr:col>71</xdr:col>
      <xdr:colOff>177800</xdr:colOff>
      <xdr:row>39</xdr:row>
      <xdr:rowOff>88298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6278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47882</xdr:rowOff>
    </xdr:from>
    <xdr:to>
      <xdr:col>85</xdr:col>
      <xdr:colOff>177800</xdr:colOff>
      <xdr:row>39</xdr:row>
      <xdr:rowOff>149482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39712</xdr:rowOff>
    </xdr:from>
    <xdr:to>
      <xdr:col>81</xdr:col>
      <xdr:colOff>101600</xdr:colOff>
      <xdr:row>39</xdr:row>
      <xdr:rowOff>141312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132439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8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10500</xdr:rowOff>
    </xdr:from>
    <xdr:to>
      <xdr:col>76</xdr:col>
      <xdr:colOff>165100</xdr:colOff>
      <xdr:row>39</xdr:row>
      <xdr:rowOff>112100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103227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78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25434</xdr:rowOff>
    </xdr:from>
    <xdr:to>
      <xdr:col>72</xdr:col>
      <xdr:colOff>38100</xdr:colOff>
      <xdr:row>39</xdr:row>
      <xdr:rowOff>127034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118161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0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37498</xdr:rowOff>
    </xdr:from>
    <xdr:to>
      <xdr:col>67</xdr:col>
      <xdr:colOff>101600</xdr:colOff>
      <xdr:row>39</xdr:row>
      <xdr:rowOff>139098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130225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123149</xdr:rowOff>
    </xdr:from>
    <xdr:to>
      <xdr:col>85</xdr:col>
      <xdr:colOff>127000</xdr:colOff>
      <xdr:row>77</xdr:row>
      <xdr:rowOff>126454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24799"/>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126454</xdr:rowOff>
    </xdr:from>
    <xdr:to>
      <xdr:col>81</xdr:col>
      <xdr:colOff>50800</xdr:colOff>
      <xdr:row>77</xdr:row>
      <xdr:rowOff>132736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28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132736</xdr:rowOff>
    </xdr:from>
    <xdr:to>
      <xdr:col>76</xdr:col>
      <xdr:colOff>114300</xdr:colOff>
      <xdr:row>77</xdr:row>
      <xdr:rowOff>136765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34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136765</xdr:rowOff>
    </xdr:from>
    <xdr:to>
      <xdr:col>71</xdr:col>
      <xdr:colOff>177800</xdr:colOff>
      <xdr:row>77</xdr:row>
      <xdr:rowOff>141469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38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72349</xdr:rowOff>
    </xdr:from>
    <xdr:to>
      <xdr:col>85</xdr:col>
      <xdr:colOff>177800</xdr:colOff>
      <xdr:row>78</xdr:row>
      <xdr:rowOff>2499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50776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75654</xdr:rowOff>
    </xdr:from>
    <xdr:to>
      <xdr:col>81</xdr:col>
      <xdr:colOff>101600</xdr:colOff>
      <xdr:row>78</xdr:row>
      <xdr:rowOff>5804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168381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81936</xdr:rowOff>
    </xdr:from>
    <xdr:to>
      <xdr:col>76</xdr:col>
      <xdr:colOff>165100</xdr:colOff>
      <xdr:row>78</xdr:row>
      <xdr:rowOff>12086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85965</xdr:rowOff>
    </xdr:from>
    <xdr:to>
      <xdr:col>72</xdr:col>
      <xdr:colOff>38100</xdr:colOff>
      <xdr:row>78</xdr:row>
      <xdr:rowOff>16115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8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7242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8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90669</xdr:rowOff>
    </xdr:from>
    <xdr:to>
      <xdr:col>67</xdr:col>
      <xdr:colOff>101600</xdr:colOff>
      <xdr:row>78</xdr:row>
      <xdr:rowOff>20819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8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50775</xdr:rowOff>
    </xdr:from>
    <xdr:to>
      <xdr:col>85</xdr:col>
      <xdr:colOff>127000</xdr:colOff>
      <xdr:row>98</xdr:row>
      <xdr:rowOff>1956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81425"/>
          <a:ext cx="8382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1956</xdr:rowOff>
    </xdr:from>
    <xdr:to>
      <xdr:col>81</xdr:col>
      <xdr:colOff>50800</xdr:colOff>
      <xdr:row>98</xdr:row>
      <xdr:rowOff>43107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04056"/>
          <a:ext cx="889000" cy="4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43107</xdr:rowOff>
    </xdr:from>
    <xdr:to>
      <xdr:col>76</xdr:col>
      <xdr:colOff>114300</xdr:colOff>
      <xdr:row>98</xdr:row>
      <xdr:rowOff>135494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45207"/>
          <a:ext cx="889000" cy="9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115331</xdr:rowOff>
    </xdr:from>
    <xdr:to>
      <xdr:col>71</xdr:col>
      <xdr:colOff>177800</xdr:colOff>
      <xdr:row>98</xdr:row>
      <xdr:rowOff>135494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17431"/>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171425</xdr:rowOff>
    </xdr:from>
    <xdr:to>
      <xdr:col>85</xdr:col>
      <xdr:colOff>177800</xdr:colOff>
      <xdr:row>97</xdr:row>
      <xdr:rowOff>101575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22852</xdr:rowOff>
    </xdr:from>
    <xdr:ext cx="599010"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48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122606</xdr:rowOff>
    </xdr:from>
    <xdr:to>
      <xdr:col>81</xdr:col>
      <xdr:colOff>101600</xdr:colOff>
      <xdr:row>98</xdr:row>
      <xdr:rowOff>52756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69283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163757</xdr:rowOff>
    </xdr:from>
    <xdr:to>
      <xdr:col>76</xdr:col>
      <xdr:colOff>165100</xdr:colOff>
      <xdr:row>98</xdr:row>
      <xdr:rowOff>93907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85034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84694</xdr:rowOff>
    </xdr:from>
    <xdr:to>
      <xdr:col>72</xdr:col>
      <xdr:colOff>38100</xdr:colOff>
      <xdr:row>99</xdr:row>
      <xdr:rowOff>14844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5971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64531</xdr:rowOff>
    </xdr:from>
    <xdr:to>
      <xdr:col>67</xdr:col>
      <xdr:colOff>101600</xdr:colOff>
      <xdr:row>98</xdr:row>
      <xdr:rowOff>166131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157258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87175</xdr:rowOff>
    </xdr:from>
    <xdr:to>
      <xdr:col>116</xdr:col>
      <xdr:colOff>63500</xdr:colOff>
      <xdr:row>76</xdr:row>
      <xdr:rowOff>91160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774475"/>
          <a:ext cx="838200" cy="3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87175</xdr:rowOff>
    </xdr:from>
    <xdr:to>
      <xdr:col>111</xdr:col>
      <xdr:colOff>177800</xdr:colOff>
      <xdr:row>76</xdr:row>
      <xdr:rowOff>96799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74475"/>
          <a:ext cx="889000" cy="3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75578</xdr:rowOff>
    </xdr:from>
    <xdr:to>
      <xdr:col>107</xdr:col>
      <xdr:colOff>50800</xdr:colOff>
      <xdr:row>76</xdr:row>
      <xdr:rowOff>96799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05778"/>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75578</xdr:rowOff>
    </xdr:from>
    <xdr:to>
      <xdr:col>102</xdr:col>
      <xdr:colOff>114300</xdr:colOff>
      <xdr:row>76</xdr:row>
      <xdr:rowOff>121061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05778"/>
          <a:ext cx="889000" cy="4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40360</xdr:rowOff>
    </xdr:from>
    <xdr:to>
      <xdr:col>116</xdr:col>
      <xdr:colOff>114300</xdr:colOff>
      <xdr:row>76</xdr:row>
      <xdr:rowOff>141960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18787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36375</xdr:rowOff>
    </xdr:from>
    <xdr:to>
      <xdr:col>112</xdr:col>
      <xdr:colOff>38100</xdr:colOff>
      <xdr:row>74</xdr:row>
      <xdr:rowOff>137975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154502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9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45999</xdr:rowOff>
    </xdr:from>
    <xdr:to>
      <xdr:col>107</xdr:col>
      <xdr:colOff>101600</xdr:colOff>
      <xdr:row>76</xdr:row>
      <xdr:rowOff>147599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138726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24778</xdr:rowOff>
    </xdr:from>
    <xdr:to>
      <xdr:col>102</xdr:col>
      <xdr:colOff>165100</xdr:colOff>
      <xdr:row>76</xdr:row>
      <xdr:rowOff>126378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117505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70261</xdr:rowOff>
    </xdr:from>
    <xdr:to>
      <xdr:col>98</xdr:col>
      <xdr:colOff>38100</xdr:colOff>
      <xdr:row>77</xdr:row>
      <xdr:rowOff>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162988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全体的な傾向は前頁までで記述した通りであるが、近年、物件費が類似団体よりも高い水準にあるのはふるさと納税の業務委託料の増による。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全体的に人口一人当たりのコストは低く抑えられている。教育と福祉を重視した施策を採用した結果、扶助費が高い水準にあり、町発足以来、庁舎建設を行っておらず、下水道は未整備、図書館を設置せず、文化施設及び保健福祉施設、スポーツ施設も少ないが、定住自立圏や都市圏の連携において補っている。区域も小さく、大規模な橋梁や長大な道路も必要としないことから、ハード整備からソフト事業へ傾斜配分した施策をとってきた。見方にもよるが非常にリーンな（無駄のない、状況に適したメリハリのある）行政運営と評価できる。</a:t>
          </a:r>
          <a:endParaRPr kumimoji="1" lang="en-US" altLang="ja-JP" sz="1300">
            <a:latin typeface="ＭＳ Ｐゴシック" panose="020B0600070205080204" pitchFamily="50" charset="-128"/>
            <a:ea typeface="ＭＳ Ｐゴシック" panose="020B0600070205080204" pitchFamily="50" charset="-128"/>
          </a:endParaRPr>
        </a:p>
        <a:p>
          <a:pPr algn="l"/>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を策定するにあたり、生活満足度の調査を行ったが、否定的な意見は少なく、結果として人口減少も緩やかである。ただし、現状としては、町として雇用を生んでおらず、休日に過ごす施設も少ないことから、町で算出される付加価値や地域経済循環率が低いが、類似団体の中で唯一、政令指定都市と隣接し鉄道で連結され、交通環境が極めて良好なことから、潜在的な成長性は高い。なお、コストが抑えられている要因としては、インフラ整備がひと段落した状態で、維持補修費が低い状況にあることが考えられ、今後の投資にあたっては、受益者負担等の方針を適正に設定し、今後のコストについて、明確なビジョンのある公共施設管理計画の策定が必須である。</a:t>
          </a:r>
          <a:endParaRPr kumimoji="1" lang="en-US" altLang="ja-JP" sz="1300">
            <a:latin typeface="ＭＳ Ｐゴシック" panose="020B0600070205080204" pitchFamily="50" charset="-128"/>
            <a:ea typeface="ＭＳ Ｐゴシック" panose="020B0600070205080204" pitchFamily="50" charset="-128"/>
          </a:endParaRPr>
        </a:p>
        <a:p>
          <a:pPr algn="l"/>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5,240
5,208
24.33
4,016,933
3,836,203
120,192
1,878,098
2,220,945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46609</xdr:rowOff>
    </xdr:from>
    <xdr:to>
      <xdr:col>24</xdr:col>
      <xdr:colOff>63500</xdr:colOff>
      <xdr:row>35</xdr:row>
      <xdr:rowOff>74549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47359"/>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125349</xdr:rowOff>
    </xdr:from>
    <xdr:to>
      <xdr:col>19</xdr:col>
      <xdr:colOff>177800</xdr:colOff>
      <xdr:row>35</xdr:row>
      <xdr:rowOff>46609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4649"/>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98679</xdr:rowOff>
    </xdr:from>
    <xdr:to>
      <xdr:col>15</xdr:col>
      <xdr:colOff>50800</xdr:colOff>
      <xdr:row>34</xdr:row>
      <xdr:rowOff>125349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797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168529</xdr:rowOff>
    </xdr:from>
    <xdr:to>
      <xdr:col>10</xdr:col>
      <xdr:colOff>114300</xdr:colOff>
      <xdr:row>34</xdr:row>
      <xdr:rowOff>98679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26379"/>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23749</xdr:rowOff>
    </xdr:from>
    <xdr:to>
      <xdr:col>24</xdr:col>
      <xdr:colOff>114300</xdr:colOff>
      <xdr:row>35</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46626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167259</xdr:rowOff>
    </xdr:from>
    <xdr:to>
      <xdr:col>20</xdr:col>
      <xdr:colOff>38100</xdr:colOff>
      <xdr:row>35</xdr:row>
      <xdr:rowOff>97409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113936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7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74549</xdr:rowOff>
    </xdr:from>
    <xdr:to>
      <xdr:col>15</xdr:col>
      <xdr:colOff>101600</xdr:colOff>
      <xdr:row>35</xdr:row>
      <xdr:rowOff>4699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21226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47879</xdr:rowOff>
    </xdr:from>
    <xdr:to>
      <xdr:col>10</xdr:col>
      <xdr:colOff>165100</xdr:colOff>
      <xdr:row>34</xdr:row>
      <xdr:rowOff>149479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166006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117729</xdr:rowOff>
    </xdr:from>
    <xdr:to>
      <xdr:col>6</xdr:col>
      <xdr:colOff>38100</xdr:colOff>
      <xdr:row>34</xdr:row>
      <xdr:rowOff>47879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64406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120383</xdr:rowOff>
    </xdr:from>
    <xdr:to>
      <xdr:col>24</xdr:col>
      <xdr:colOff>63500</xdr:colOff>
      <xdr:row>56</xdr:row>
      <xdr:rowOff>123897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1583"/>
          <a:ext cx="8382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120383</xdr:rowOff>
    </xdr:from>
    <xdr:to>
      <xdr:col>19</xdr:col>
      <xdr:colOff>177800</xdr:colOff>
      <xdr:row>57</xdr:row>
      <xdr:rowOff>145949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21583"/>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145949</xdr:rowOff>
    </xdr:from>
    <xdr:to>
      <xdr:col>15</xdr:col>
      <xdr:colOff>50800</xdr:colOff>
      <xdr:row>58</xdr:row>
      <xdr:rowOff>101926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8599"/>
          <a:ext cx="889000" cy="12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101926</xdr:rowOff>
    </xdr:from>
    <xdr:to>
      <xdr:col>10</xdr:col>
      <xdr:colOff>114300</xdr:colOff>
      <xdr:row>58</xdr:row>
      <xdr:rowOff>117442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6026"/>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73097</xdr:rowOff>
    </xdr:from>
    <xdr:to>
      <xdr:col>24</xdr:col>
      <xdr:colOff>114300</xdr:colOff>
      <xdr:row>57</xdr:row>
      <xdr:rowOff>3247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95974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69583</xdr:rowOff>
    </xdr:from>
    <xdr:to>
      <xdr:col>20</xdr:col>
      <xdr:colOff>38100</xdr:colOff>
      <xdr:row>56</xdr:row>
      <xdr:rowOff>171183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4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95149</xdr:rowOff>
    </xdr:from>
    <xdr:to>
      <xdr:col>15</xdr:col>
      <xdr:colOff>101600</xdr:colOff>
      <xdr:row>58</xdr:row>
      <xdr:rowOff>25299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41826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51126</xdr:rowOff>
    </xdr:from>
    <xdr:to>
      <xdr:col>10</xdr:col>
      <xdr:colOff>165100</xdr:colOff>
      <xdr:row>58</xdr:row>
      <xdr:rowOff>152726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143853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8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66642</xdr:rowOff>
    </xdr:from>
    <xdr:to>
      <xdr:col>6</xdr:col>
      <xdr:colOff>38100</xdr:colOff>
      <xdr:row>58</xdr:row>
      <xdr:rowOff>168242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159369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159903</xdr:rowOff>
    </xdr:from>
    <xdr:to>
      <xdr:col>24</xdr:col>
      <xdr:colOff>63500</xdr:colOff>
      <xdr:row>77</xdr:row>
      <xdr:rowOff>10249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0103"/>
          <a:ext cx="8382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10249</xdr:rowOff>
    </xdr:from>
    <xdr:to>
      <xdr:col>19</xdr:col>
      <xdr:colOff>177800</xdr:colOff>
      <xdr:row>77</xdr:row>
      <xdr:rowOff>32409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1899"/>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29995</xdr:rowOff>
    </xdr:from>
    <xdr:to>
      <xdr:col>15</xdr:col>
      <xdr:colOff>50800</xdr:colOff>
      <xdr:row>77</xdr:row>
      <xdr:rowOff>32409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31645"/>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29995</xdr:rowOff>
    </xdr:from>
    <xdr:to>
      <xdr:col>10</xdr:col>
      <xdr:colOff>114300</xdr:colOff>
      <xdr:row>77</xdr:row>
      <xdr:rowOff>101505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1645"/>
          <a:ext cx="889000" cy="7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109103</xdr:rowOff>
    </xdr:from>
    <xdr:to>
      <xdr:col>24</xdr:col>
      <xdr:colOff>114300</xdr:colOff>
      <xdr:row>77</xdr:row>
      <xdr:rowOff>39253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87530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130899</xdr:rowOff>
    </xdr:from>
    <xdr:to>
      <xdr:col>20</xdr:col>
      <xdr:colOff>38100</xdr:colOff>
      <xdr:row>77</xdr:row>
      <xdr:rowOff>61049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52176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153059</xdr:rowOff>
    </xdr:from>
    <xdr:to>
      <xdr:col>15</xdr:col>
      <xdr:colOff>101600</xdr:colOff>
      <xdr:row>77</xdr:row>
      <xdr:rowOff>83209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74336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150645</xdr:rowOff>
    </xdr:from>
    <xdr:to>
      <xdr:col>10</xdr:col>
      <xdr:colOff>165100</xdr:colOff>
      <xdr:row>77</xdr:row>
      <xdr:rowOff>80795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71922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50705</xdr:rowOff>
    </xdr:from>
    <xdr:to>
      <xdr:col>6</xdr:col>
      <xdr:colOff>38100</xdr:colOff>
      <xdr:row>77</xdr:row>
      <xdr:rowOff>152305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148579</xdr:rowOff>
    </xdr:from>
    <xdr:to>
      <xdr:col>24</xdr:col>
      <xdr:colOff>63500</xdr:colOff>
      <xdr:row>97</xdr:row>
      <xdr:rowOff>11460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07779"/>
          <a:ext cx="838200" cy="3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170351</xdr:rowOff>
    </xdr:from>
    <xdr:to>
      <xdr:col>19</xdr:col>
      <xdr:colOff>177800</xdr:colOff>
      <xdr:row>96</xdr:row>
      <xdr:rowOff>148579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58101"/>
          <a:ext cx="889000" cy="14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170351</xdr:rowOff>
    </xdr:from>
    <xdr:to>
      <xdr:col>15</xdr:col>
      <xdr:colOff>50800</xdr:colOff>
      <xdr:row>96</xdr:row>
      <xdr:rowOff>70540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58101"/>
          <a:ext cx="889000" cy="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70540</xdr:rowOff>
    </xdr:from>
    <xdr:to>
      <xdr:col>10</xdr:col>
      <xdr:colOff>114300</xdr:colOff>
      <xdr:row>96</xdr:row>
      <xdr:rowOff>137788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29740"/>
          <a:ext cx="889000" cy="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132110</xdr:rowOff>
    </xdr:from>
    <xdr:to>
      <xdr:col>24</xdr:col>
      <xdr:colOff>114300</xdr:colOff>
      <xdr:row>97</xdr:row>
      <xdr:rowOff>62260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110537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97779</xdr:rowOff>
    </xdr:from>
    <xdr:to>
      <xdr:col>20</xdr:col>
      <xdr:colOff>38100</xdr:colOff>
      <xdr:row>97</xdr:row>
      <xdr:rowOff>27929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19056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119551</xdr:rowOff>
    </xdr:from>
    <xdr:to>
      <xdr:col>15</xdr:col>
      <xdr:colOff>101600</xdr:colOff>
      <xdr:row>96</xdr:row>
      <xdr:rowOff>49701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66228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18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19740</xdr:rowOff>
    </xdr:from>
    <xdr:to>
      <xdr:col>10</xdr:col>
      <xdr:colOff>165100</xdr:colOff>
      <xdr:row>96</xdr:row>
      <xdr:rowOff>121340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137867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86988</xdr:rowOff>
    </xdr:from>
    <xdr:to>
      <xdr:col>6</xdr:col>
      <xdr:colOff>38100</xdr:colOff>
      <xdr:row>97</xdr:row>
      <xdr:rowOff>17138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3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79448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65998"/>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37647</xdr:rowOff>
    </xdr:from>
    <xdr:to>
      <xdr:col>41</xdr:col>
      <xdr:colOff>50800</xdr:colOff>
      <xdr:row>39</xdr:row>
      <xdr:rowOff>79448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419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28648</xdr:rowOff>
    </xdr:from>
    <xdr:to>
      <xdr:col>41</xdr:col>
      <xdr:colOff>101600</xdr:colOff>
      <xdr:row>39</xdr:row>
      <xdr:rowOff>130248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0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158297</xdr:rowOff>
    </xdr:from>
    <xdr:to>
      <xdr:col>36</xdr:col>
      <xdr:colOff>165100</xdr:colOff>
      <xdr:row>39</xdr:row>
      <xdr:rowOff>88447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79574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6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93230</xdr:rowOff>
    </xdr:from>
    <xdr:to>
      <xdr:col>55</xdr:col>
      <xdr:colOff>0</xdr:colOff>
      <xdr:row>58</xdr:row>
      <xdr:rowOff>106089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7330"/>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42458</xdr:rowOff>
    </xdr:from>
    <xdr:to>
      <xdr:col>50</xdr:col>
      <xdr:colOff>114300</xdr:colOff>
      <xdr:row>58</xdr:row>
      <xdr:rowOff>93230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86558"/>
          <a:ext cx="889000" cy="5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42458</xdr:rowOff>
    </xdr:from>
    <xdr:to>
      <xdr:col>45</xdr:col>
      <xdr:colOff>177800</xdr:colOff>
      <xdr:row>58</xdr:row>
      <xdr:rowOff>100545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86558"/>
          <a:ext cx="889000" cy="5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100545</xdr:rowOff>
    </xdr:from>
    <xdr:to>
      <xdr:col>41</xdr:col>
      <xdr:colOff>50800</xdr:colOff>
      <xdr:row>58</xdr:row>
      <xdr:rowOff>104564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4464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55289</xdr:rowOff>
    </xdr:from>
    <xdr:to>
      <xdr:col>55</xdr:col>
      <xdr:colOff>50800</xdr:colOff>
      <xdr:row>58</xdr:row>
      <xdr:rowOff>156889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141666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42430</xdr:rowOff>
    </xdr:from>
    <xdr:to>
      <xdr:col>50</xdr:col>
      <xdr:colOff>165100</xdr:colOff>
      <xdr:row>58</xdr:row>
      <xdr:rowOff>144030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135157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163108</xdr:rowOff>
    </xdr:from>
    <xdr:to>
      <xdr:col>46</xdr:col>
      <xdr:colOff>38100</xdr:colOff>
      <xdr:row>58</xdr:row>
      <xdr:rowOff>93258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84385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49745</xdr:rowOff>
    </xdr:from>
    <xdr:to>
      <xdr:col>41</xdr:col>
      <xdr:colOff>101600</xdr:colOff>
      <xdr:row>58</xdr:row>
      <xdr:rowOff>151345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142472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53764</xdr:rowOff>
    </xdr:from>
    <xdr:to>
      <xdr:col>36</xdr:col>
      <xdr:colOff>165100</xdr:colOff>
      <xdr:row>58</xdr:row>
      <xdr:rowOff>155364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7589</xdr:rowOff>
    </xdr:from>
    <xdr:to>
      <xdr:col>55</xdr:col>
      <xdr:colOff>0</xdr:colOff>
      <xdr:row>79</xdr:row>
      <xdr:rowOff>30657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52139"/>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29514</xdr:rowOff>
    </xdr:from>
    <xdr:to>
      <xdr:col>50</xdr:col>
      <xdr:colOff>114300</xdr:colOff>
      <xdr:row>79</xdr:row>
      <xdr:rowOff>30657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740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29514</xdr:rowOff>
    </xdr:from>
    <xdr:to>
      <xdr:col>45</xdr:col>
      <xdr:colOff>177800</xdr:colOff>
      <xdr:row>79</xdr:row>
      <xdr:rowOff>30925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74064"/>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156693</xdr:rowOff>
    </xdr:from>
    <xdr:to>
      <xdr:col>41</xdr:col>
      <xdr:colOff>50800</xdr:colOff>
      <xdr:row>79</xdr:row>
      <xdr:rowOff>30925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29793"/>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128239</xdr:rowOff>
    </xdr:from>
    <xdr:to>
      <xdr:col>55</xdr:col>
      <xdr:colOff>50800</xdr:colOff>
      <xdr:row>79</xdr:row>
      <xdr:rowOff>58389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5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43166</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151307</xdr:rowOff>
    </xdr:from>
    <xdr:to>
      <xdr:col>50</xdr:col>
      <xdr:colOff>165100</xdr:colOff>
      <xdr:row>79</xdr:row>
      <xdr:rowOff>81457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72584</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50017" y="136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150164</xdr:rowOff>
    </xdr:from>
    <xdr:to>
      <xdr:col>46</xdr:col>
      <xdr:colOff>38100</xdr:colOff>
      <xdr:row>79</xdr:row>
      <xdr:rowOff>80314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71441</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61017" y="136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151575</xdr:rowOff>
    </xdr:from>
    <xdr:to>
      <xdr:col>41</xdr:col>
      <xdr:colOff>101600</xdr:colOff>
      <xdr:row>79</xdr:row>
      <xdr:rowOff>81725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72852</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2017" y="13617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105893</xdr:rowOff>
    </xdr:from>
    <xdr:to>
      <xdr:col>36</xdr:col>
      <xdr:colOff>165100</xdr:colOff>
      <xdr:row>79</xdr:row>
      <xdr:rowOff>36043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27170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39903</xdr:rowOff>
    </xdr:from>
    <xdr:to>
      <xdr:col>55</xdr:col>
      <xdr:colOff>0</xdr:colOff>
      <xdr:row>97</xdr:row>
      <xdr:rowOff>100368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70553"/>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26716</xdr:rowOff>
    </xdr:from>
    <xdr:to>
      <xdr:col>50</xdr:col>
      <xdr:colOff>114300</xdr:colOff>
      <xdr:row>97</xdr:row>
      <xdr:rowOff>39903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57366"/>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26716</xdr:rowOff>
    </xdr:from>
    <xdr:to>
      <xdr:col>45</xdr:col>
      <xdr:colOff>177800</xdr:colOff>
      <xdr:row>97</xdr:row>
      <xdr:rowOff>51310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57366"/>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51310</xdr:rowOff>
    </xdr:from>
    <xdr:to>
      <xdr:col>41</xdr:col>
      <xdr:colOff>50800</xdr:colOff>
      <xdr:row>97</xdr:row>
      <xdr:rowOff>53325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1960"/>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49568</xdr:rowOff>
    </xdr:from>
    <xdr:to>
      <xdr:col>55</xdr:col>
      <xdr:colOff>50800</xdr:colOff>
      <xdr:row>97</xdr:row>
      <xdr:rowOff>151168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135945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160553</xdr:rowOff>
    </xdr:from>
    <xdr:to>
      <xdr:col>50</xdr:col>
      <xdr:colOff>165100</xdr:colOff>
      <xdr:row>97</xdr:row>
      <xdr:rowOff>90703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81830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147366</xdr:rowOff>
    </xdr:from>
    <xdr:to>
      <xdr:col>46</xdr:col>
      <xdr:colOff>38100</xdr:colOff>
      <xdr:row>97</xdr:row>
      <xdr:rowOff>77516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68643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510</xdr:rowOff>
    </xdr:from>
    <xdr:to>
      <xdr:col>41</xdr:col>
      <xdr:colOff>101600</xdr:colOff>
      <xdr:row>97</xdr:row>
      <xdr:rowOff>102110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93237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2525</xdr:rowOff>
    </xdr:from>
    <xdr:to>
      <xdr:col>36</xdr:col>
      <xdr:colOff>165100</xdr:colOff>
      <xdr:row>97</xdr:row>
      <xdr:rowOff>104125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95252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10244</xdr:rowOff>
    </xdr:from>
    <xdr:to>
      <xdr:col>85</xdr:col>
      <xdr:colOff>127000</xdr:colOff>
      <xdr:row>38</xdr:row>
      <xdr:rowOff>47589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25344"/>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47589</xdr:rowOff>
    </xdr:from>
    <xdr:to>
      <xdr:col>81</xdr:col>
      <xdr:colOff>50800</xdr:colOff>
      <xdr:row>38</xdr:row>
      <xdr:rowOff>59362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6268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59225</xdr:rowOff>
    </xdr:from>
    <xdr:to>
      <xdr:col>76</xdr:col>
      <xdr:colOff>114300</xdr:colOff>
      <xdr:row>38</xdr:row>
      <xdr:rowOff>59362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7432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59225</xdr:rowOff>
    </xdr:from>
    <xdr:to>
      <xdr:col>71</xdr:col>
      <xdr:colOff>177800</xdr:colOff>
      <xdr:row>38</xdr:row>
      <xdr:rowOff>87237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4325"/>
          <a:ext cx="889000" cy="2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130894</xdr:rowOff>
    </xdr:from>
    <xdr:to>
      <xdr:col>85</xdr:col>
      <xdr:colOff>177800</xdr:colOff>
      <xdr:row>38</xdr:row>
      <xdr:rowOff>61044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45821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168239</xdr:rowOff>
    </xdr:from>
    <xdr:to>
      <xdr:col>81</xdr:col>
      <xdr:colOff>101600</xdr:colOff>
      <xdr:row>38</xdr:row>
      <xdr:rowOff>98389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89516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8562</xdr:rowOff>
    </xdr:from>
    <xdr:to>
      <xdr:col>76</xdr:col>
      <xdr:colOff>165100</xdr:colOff>
      <xdr:row>38</xdr:row>
      <xdr:rowOff>110162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101289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8425</xdr:rowOff>
    </xdr:from>
    <xdr:to>
      <xdr:col>72</xdr:col>
      <xdr:colOff>38100</xdr:colOff>
      <xdr:row>38</xdr:row>
      <xdr:rowOff>110025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101152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36437</xdr:rowOff>
    </xdr:from>
    <xdr:to>
      <xdr:col>67</xdr:col>
      <xdr:colOff>101600</xdr:colOff>
      <xdr:row>38</xdr:row>
      <xdr:rowOff>138037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129164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12316</xdr:rowOff>
    </xdr:from>
    <xdr:to>
      <xdr:col>85</xdr:col>
      <xdr:colOff>127000</xdr:colOff>
      <xdr:row>59</xdr:row>
      <xdr:rowOff>99847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127866"/>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50219</xdr:rowOff>
    </xdr:from>
    <xdr:to>
      <xdr:col>81</xdr:col>
      <xdr:colOff>50800</xdr:colOff>
      <xdr:row>59</xdr:row>
      <xdr:rowOff>99847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165769"/>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4948</xdr:rowOff>
    </xdr:from>
    <xdr:to>
      <xdr:col>76</xdr:col>
      <xdr:colOff>114300</xdr:colOff>
      <xdr:row>59</xdr:row>
      <xdr:rowOff>50219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10120498"/>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51590</xdr:rowOff>
    </xdr:from>
    <xdr:to>
      <xdr:col>71</xdr:col>
      <xdr:colOff>177800</xdr:colOff>
      <xdr:row>59</xdr:row>
      <xdr:rowOff>4948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24240"/>
          <a:ext cx="889000" cy="29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132966</xdr:rowOff>
    </xdr:from>
    <xdr:to>
      <xdr:col>85</xdr:col>
      <xdr:colOff>177800</xdr:colOff>
      <xdr:row>59</xdr:row>
      <xdr:rowOff>63116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0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47893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49047</xdr:rowOff>
    </xdr:from>
    <xdr:to>
      <xdr:col>81</xdr:col>
      <xdr:colOff>101600</xdr:colOff>
      <xdr:row>59</xdr:row>
      <xdr:rowOff>150647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1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141774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2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170869</xdr:rowOff>
    </xdr:from>
    <xdr:to>
      <xdr:col>76</xdr:col>
      <xdr:colOff>165100</xdr:colOff>
      <xdr:row>59</xdr:row>
      <xdr:rowOff>101019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92146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2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125598</xdr:rowOff>
    </xdr:from>
    <xdr:to>
      <xdr:col>72</xdr:col>
      <xdr:colOff>38100</xdr:colOff>
      <xdr:row>59</xdr:row>
      <xdr:rowOff>55748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06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46875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6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790</xdr:rowOff>
    </xdr:from>
    <xdr:to>
      <xdr:col>67</xdr:col>
      <xdr:colOff>101600</xdr:colOff>
      <xdr:row>57</xdr:row>
      <xdr:rowOff>102390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118917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90512</xdr:rowOff>
    </xdr:from>
    <xdr:to>
      <xdr:col>85</xdr:col>
      <xdr:colOff>127000</xdr:colOff>
      <xdr:row>79</xdr:row>
      <xdr:rowOff>98682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35062"/>
          <a:ext cx="8382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61300</xdr:rowOff>
    </xdr:from>
    <xdr:to>
      <xdr:col>81</xdr:col>
      <xdr:colOff>50800</xdr:colOff>
      <xdr:row>79</xdr:row>
      <xdr:rowOff>90512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05850"/>
          <a:ext cx="889000" cy="2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61300</xdr:rowOff>
    </xdr:from>
    <xdr:to>
      <xdr:col>76</xdr:col>
      <xdr:colOff>114300</xdr:colOff>
      <xdr:row>79</xdr:row>
      <xdr:rowOff>76234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05850"/>
          <a:ext cx="889000" cy="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76234</xdr:rowOff>
    </xdr:from>
    <xdr:to>
      <xdr:col>71</xdr:col>
      <xdr:colOff>177800</xdr:colOff>
      <xdr:row>79</xdr:row>
      <xdr:rowOff>88297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620784"/>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47882</xdr:rowOff>
    </xdr:from>
    <xdr:to>
      <xdr:col>85</xdr:col>
      <xdr:colOff>177800</xdr:colOff>
      <xdr:row>79</xdr:row>
      <xdr:rowOff>149482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39712</xdr:rowOff>
    </xdr:from>
    <xdr:to>
      <xdr:col>81</xdr:col>
      <xdr:colOff>101600</xdr:colOff>
      <xdr:row>79</xdr:row>
      <xdr:rowOff>141312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132439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10500</xdr:rowOff>
    </xdr:from>
    <xdr:to>
      <xdr:col>76</xdr:col>
      <xdr:colOff>165100</xdr:colOff>
      <xdr:row>79</xdr:row>
      <xdr:rowOff>112100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103227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64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25434</xdr:rowOff>
    </xdr:from>
    <xdr:to>
      <xdr:col>72</xdr:col>
      <xdr:colOff>38100</xdr:colOff>
      <xdr:row>79</xdr:row>
      <xdr:rowOff>127034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118161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37497</xdr:rowOff>
    </xdr:from>
    <xdr:to>
      <xdr:col>67</xdr:col>
      <xdr:colOff>101600</xdr:colOff>
      <xdr:row>79</xdr:row>
      <xdr:rowOff>139097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130224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123149</xdr:rowOff>
    </xdr:from>
    <xdr:to>
      <xdr:col>85</xdr:col>
      <xdr:colOff>127000</xdr:colOff>
      <xdr:row>97</xdr:row>
      <xdr:rowOff>126454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753799"/>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126454</xdr:rowOff>
    </xdr:from>
    <xdr:to>
      <xdr:col>81</xdr:col>
      <xdr:colOff>50800</xdr:colOff>
      <xdr:row>97</xdr:row>
      <xdr:rowOff>132736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75710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132736</xdr:rowOff>
    </xdr:from>
    <xdr:to>
      <xdr:col>76</xdr:col>
      <xdr:colOff>114300</xdr:colOff>
      <xdr:row>97</xdr:row>
      <xdr:rowOff>136765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6338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136765</xdr:rowOff>
    </xdr:from>
    <xdr:to>
      <xdr:col>71</xdr:col>
      <xdr:colOff>177800</xdr:colOff>
      <xdr:row>97</xdr:row>
      <xdr:rowOff>141469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76741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72349</xdr:rowOff>
    </xdr:from>
    <xdr:to>
      <xdr:col>85</xdr:col>
      <xdr:colOff>177800</xdr:colOff>
      <xdr:row>98</xdr:row>
      <xdr:rowOff>2499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50776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75654</xdr:rowOff>
    </xdr:from>
    <xdr:to>
      <xdr:col>81</xdr:col>
      <xdr:colOff>101600</xdr:colOff>
      <xdr:row>98</xdr:row>
      <xdr:rowOff>5804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81936</xdr:rowOff>
    </xdr:from>
    <xdr:to>
      <xdr:col>76</xdr:col>
      <xdr:colOff>165100</xdr:colOff>
      <xdr:row>98</xdr:row>
      <xdr:rowOff>12086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3213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85965</xdr:rowOff>
    </xdr:from>
    <xdr:to>
      <xdr:col>72</xdr:col>
      <xdr:colOff>38100</xdr:colOff>
      <xdr:row>98</xdr:row>
      <xdr:rowOff>16115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7242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90669</xdr:rowOff>
    </xdr:from>
    <xdr:to>
      <xdr:col>67</xdr:col>
      <xdr:colOff>101600</xdr:colOff>
      <xdr:row>98</xdr:row>
      <xdr:rowOff>20819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2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11946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前頁までに記述した内容と同様。</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総務費が高い水準にあるのは、ふるさと納税事業規模が大きい本町の特殊事情である。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は、財政調整基金の取崩を行ったため、実質単年度収支は赤字となっているが、実質収支は黒字となっている。　　　</a:t>
          </a:r>
        </a:p>
        <a:p>
          <a:r>
            <a:rPr kumimoji="1" lang="ja-JP" altLang="en-US" sz="1300">
              <a:latin typeface="ＭＳ ゴシック" pitchFamily="49" charset="-128"/>
              <a:ea typeface="ＭＳ ゴシック" pitchFamily="49" charset="-128"/>
            </a:rPr>
            <a:t>　財政調整基金残高も</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千万円減少し、実質単年度収支のマイナスが継続しているが、庁舎建設を予定しており、</a:t>
          </a:r>
          <a:r>
            <a:rPr kumimoji="1" lang="en-US" altLang="ja-JP" sz="1300">
              <a:latin typeface="ＭＳ ゴシック" pitchFamily="49" charset="-128"/>
              <a:ea typeface="ＭＳ ゴシック" pitchFamily="49" charset="-128"/>
            </a:rPr>
            <a:t>R01</a:t>
          </a:r>
          <a:r>
            <a:rPr kumimoji="1" lang="ja-JP" altLang="en-US" sz="1300">
              <a:latin typeface="ＭＳ ゴシック" pitchFamily="49" charset="-128"/>
              <a:ea typeface="ＭＳ ゴシック" pitchFamily="49" charset="-128"/>
            </a:rPr>
            <a:t>は</a:t>
          </a:r>
          <a:r>
            <a:rPr kumimoji="1" lang="en-US" altLang="ja-JP" sz="1300">
              <a:latin typeface="ＭＳ ゴシック" pitchFamily="49" charset="-128"/>
              <a:ea typeface="ＭＳ ゴシック" pitchFamily="49" charset="-128"/>
            </a:rPr>
            <a:t>178</a:t>
          </a:r>
          <a:r>
            <a:rPr kumimoji="1" lang="ja-JP" altLang="en-US" sz="1300">
              <a:latin typeface="ＭＳ ゴシック" pitchFamily="49" charset="-128"/>
              <a:ea typeface="ＭＳ ゴシック" pitchFamily="49" charset="-128"/>
            </a:rPr>
            <a:t>百万円基金を積立て、庁舎建設のための基金残高は</a:t>
          </a:r>
          <a:r>
            <a:rPr kumimoji="1" lang="en-US" altLang="ja-JP" sz="1300">
              <a:latin typeface="ＭＳ ゴシック" pitchFamily="49" charset="-128"/>
              <a:ea typeface="ＭＳ ゴシック" pitchFamily="49" charset="-128"/>
            </a:rPr>
            <a:t>460</a:t>
          </a:r>
          <a:r>
            <a:rPr kumimoji="1" lang="ja-JP" altLang="en-US" sz="1300">
              <a:latin typeface="ＭＳ ゴシック" pitchFamily="49" charset="-128"/>
              <a:ea typeface="ＭＳ ゴシック" pitchFamily="49" charset="-128"/>
            </a:rPr>
            <a:t>百万円となった。次年度以降も庁舎建設に向け基金積立を行うが、財政調整基金残高の現状維持を目標に財政規律を緩めず庁舎建設に備える。</a:t>
          </a: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〇一般会計・・・財政調整基金から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億円繰入を行ったことで、黒字となっている。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〇宅地開発特別会計・・・</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から販売開始した造成地が好調に販売が進んでおり、造成に伴う費用が不要なことから、今後も黒字が見込まれる。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〇国民健康保険特別会計・・・保険給付費等の著しい増加もなく、安定的に運営することができた。引き続き保健事業に注力し、保健給付費等の適正支出を図る。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〇介護保険特別会計・・・</a:t>
          </a:r>
          <a:r>
            <a:rPr kumimoji="1" lang="en-US" altLang="ja-JP" sz="1400">
              <a:latin typeface="ＭＳ ゴシック" pitchFamily="49" charset="-128"/>
              <a:ea typeface="ＭＳ ゴシック" pitchFamily="49" charset="-128"/>
            </a:rPr>
            <a:t>R01</a:t>
          </a:r>
          <a:r>
            <a:rPr kumimoji="1" lang="ja-JP" altLang="en-US" sz="1400">
              <a:latin typeface="ＭＳ ゴシック" pitchFamily="49" charset="-128"/>
              <a:ea typeface="ＭＳ ゴシック" pitchFamily="49" charset="-128"/>
            </a:rPr>
            <a:t>も保険料の不足に伴う借入はせず運営できているが、当面後期高齢者人口の伸びが継続することから、介護予防の推進及び生活支援の充実等に向けて地域支援事業に力を注いでいく。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〇簡易水道特別会計・・・一般会計からの繰出は公債費に対する基準内繰出に抑え、</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年度までに企業会計移行に向け作業を行っており、将来の計画性を高め経営の健全化に努めていく。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〇後期高齢者医療特別会計・・・一般会計からの繰入で財政運営を行っているため、赤字ではなくなっている。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zoomScale="80" zoomScaleNormal="80" workbookViewId="0">
      <selection activeCell="BN7" sqref="BN7:BU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4016933</v>
      </c>
      <c r="BO4" s="424"/>
      <c r="BP4" s="424"/>
      <c r="BQ4" s="424"/>
      <c r="BR4" s="424"/>
      <c r="BS4" s="424"/>
      <c r="BT4" s="424"/>
      <c r="BU4" s="425"/>
      <c r="BV4" s="423">
        <v>4037589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6.4</v>
      </c>
      <c r="CU4" s="608"/>
      <c r="CV4" s="608"/>
      <c r="CW4" s="608"/>
      <c r="CX4" s="608"/>
      <c r="CY4" s="608"/>
      <c r="CZ4" s="608"/>
      <c r="DA4" s="609"/>
      <c r="DB4" s="607">
        <v>4.2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3836203</v>
      </c>
      <c r="BO5" s="429"/>
      <c r="BP5" s="429"/>
      <c r="BQ5" s="429"/>
      <c r="BR5" s="429"/>
      <c r="BS5" s="429"/>
      <c r="BT5" s="429"/>
      <c r="BU5" s="430"/>
      <c r="BV5" s="428">
        <v>3921814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94.4</v>
      </c>
      <c r="CU5" s="399"/>
      <c r="CV5" s="399"/>
      <c r="CW5" s="399"/>
      <c r="CX5" s="399"/>
      <c r="CY5" s="399"/>
      <c r="CZ5" s="399"/>
      <c r="DA5" s="400"/>
      <c r="DB5" s="398">
        <v>94.4</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180730</v>
      </c>
      <c r="BO6" s="429"/>
      <c r="BP6" s="429"/>
      <c r="BQ6" s="429"/>
      <c r="BR6" s="429"/>
      <c r="BS6" s="429"/>
      <c r="BT6" s="429"/>
      <c r="BU6" s="430"/>
      <c r="BV6" s="428">
        <v>115775</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97.4</v>
      </c>
      <c r="CU6" s="582"/>
      <c r="CV6" s="582"/>
      <c r="CW6" s="582"/>
      <c r="CX6" s="582"/>
      <c r="CY6" s="582"/>
      <c r="CZ6" s="582"/>
      <c r="DA6" s="583"/>
      <c r="DB6" s="581">
        <v>98.6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60538</v>
      </c>
      <c r="BO7" s="429"/>
      <c r="BP7" s="429"/>
      <c r="BQ7" s="429"/>
      <c r="BR7" s="429"/>
      <c r="BS7" s="429"/>
      <c r="BT7" s="429"/>
      <c r="BU7" s="430"/>
      <c r="BV7" s="428">
        <v>36147</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1878098</v>
      </c>
      <c r="CU7" s="429"/>
      <c r="CV7" s="429"/>
      <c r="CW7" s="429"/>
      <c r="CX7" s="429"/>
      <c r="CY7" s="429"/>
      <c r="CZ7" s="429"/>
      <c r="DA7" s="430"/>
      <c r="DB7" s="428">
        <v>1889992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120192</v>
      </c>
      <c r="BO8" s="429"/>
      <c r="BP8" s="429"/>
      <c r="BQ8" s="429"/>
      <c r="BR8" s="429"/>
      <c r="BS8" s="429"/>
      <c r="BT8" s="429"/>
      <c r="BU8" s="430"/>
      <c r="BV8" s="428">
        <v>79628</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0.28999999999999998</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5265</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93</v>
      </c>
      <c r="AV9" s="486"/>
      <c r="AW9" s="486"/>
      <c r="AX9" s="486"/>
      <c r="AY9" s="408" t="s">
        <v>114</v>
      </c>
      <c r="AZ9" s="409"/>
      <c r="BA9" s="409"/>
      <c r="BB9" s="409"/>
      <c r="BC9" s="409"/>
      <c r="BD9" s="409"/>
      <c r="BE9" s="409"/>
      <c r="BF9" s="409"/>
      <c r="BG9" s="409"/>
      <c r="BH9" s="409"/>
      <c r="BI9" s="409"/>
      <c r="BJ9" s="409"/>
      <c r="BK9" s="409"/>
      <c r="BL9" s="409"/>
      <c r="BM9" s="410"/>
      <c r="BN9" s="428">
        <v>40564</v>
      </c>
      <c r="BO9" s="429"/>
      <c r="BP9" s="429"/>
      <c r="BQ9" s="429"/>
      <c r="BR9" s="429"/>
      <c r="BS9" s="429"/>
      <c r="BT9" s="429"/>
      <c r="BU9" s="430"/>
      <c r="BV9" s="428">
        <v>-52918</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6.2</v>
      </c>
      <c r="CU9" s="399"/>
      <c r="CV9" s="399"/>
      <c r="CW9" s="399"/>
      <c r="CX9" s="399"/>
      <c r="CY9" s="399"/>
      <c r="CZ9" s="399"/>
      <c r="DA9" s="400"/>
      <c r="DB9" s="398">
        <v>6.7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5554</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76</v>
      </c>
      <c r="BO10" s="429"/>
      <c r="BP10" s="429"/>
      <c r="BQ10" s="429"/>
      <c r="BR10" s="429"/>
      <c r="BS10" s="429"/>
      <c r="BT10" s="429"/>
      <c r="BU10" s="430"/>
      <c r="BV10" s="428">
        <v>121</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5240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118</v>
      </c>
      <c r="AV12" s="486"/>
      <c r="AW12" s="486"/>
      <c r="AX12" s="486"/>
      <c r="AY12" s="408" t="s">
        <v>133</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80000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5208</v>
      </c>
      <c r="S13" s="532"/>
      <c r="T13" s="532"/>
      <c r="U13" s="532"/>
      <c r="V13" s="533"/>
      <c r="W13" s="519" t="s">
        <v>136</v>
      </c>
      <c r="X13" s="441"/>
      <c r="Y13" s="441"/>
      <c r="Z13" s="441"/>
      <c r="AA13" s="441"/>
      <c r="AB13" s="442"/>
      <c r="AC13" s="404">
        <v>620</v>
      </c>
      <c r="AD13" s="405"/>
      <c r="AE13" s="405"/>
      <c r="AF13" s="405"/>
      <c r="AG13" s="406"/>
      <c r="AH13" s="404">
        <v>653</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-59360</v>
      </c>
      <c r="BO13" s="429"/>
      <c r="BP13" s="429"/>
      <c r="BQ13" s="429"/>
      <c r="BR13" s="429"/>
      <c r="BS13" s="429"/>
      <c r="BT13" s="429"/>
      <c r="BU13" s="430"/>
      <c r="BV13" s="428">
        <v>-132797</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4.9000000000000004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5298</v>
      </c>
      <c r="S14" s="532"/>
      <c r="T14" s="532"/>
      <c r="U14" s="532"/>
      <c r="V14" s="533"/>
      <c r="W14" s="534"/>
      <c r="X14" s="444"/>
      <c r="Y14" s="444"/>
      <c r="Z14" s="444"/>
      <c r="AA14" s="444"/>
      <c r="AB14" s="445"/>
      <c r="AC14" s="524">
        <v>23.2</v>
      </c>
      <c r="AD14" s="525"/>
      <c r="AE14" s="525"/>
      <c r="AF14" s="525"/>
      <c r="AG14" s="526"/>
      <c r="AH14" s="524">
        <v>24.1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143</v>
      </c>
      <c r="CU14" s="536"/>
      <c r="CV14" s="536"/>
      <c r="CW14" s="536"/>
      <c r="CX14" s="536"/>
      <c r="CY14" s="536"/>
      <c r="CZ14" s="536"/>
      <c r="DA14" s="537"/>
      <c r="DB14" s="535" t="s">
        <v>126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5274</v>
      </c>
      <c r="S15" s="532"/>
      <c r="T15" s="532"/>
      <c r="U15" s="532"/>
      <c r="V15" s="533"/>
      <c r="W15" s="519" t="s">
        <v>145</v>
      </c>
      <c r="X15" s="441"/>
      <c r="Y15" s="441"/>
      <c r="Z15" s="441"/>
      <c r="AA15" s="441"/>
      <c r="AB15" s="442"/>
      <c r="AC15" s="404">
        <v>627</v>
      </c>
      <c r="AD15" s="405"/>
      <c r="AE15" s="405"/>
      <c r="AF15" s="405"/>
      <c r="AG15" s="406"/>
      <c r="AH15" s="404">
        <v>630</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545357</v>
      </c>
      <c r="BO15" s="424"/>
      <c r="BP15" s="424"/>
      <c r="BQ15" s="424"/>
      <c r="BR15" s="424"/>
      <c r="BS15" s="424"/>
      <c r="BT15" s="424"/>
      <c r="BU15" s="425"/>
      <c r="BV15" s="423">
        <v>504236</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23.4</v>
      </c>
      <c r="AD16" s="525"/>
      <c r="AE16" s="525"/>
      <c r="AF16" s="525"/>
      <c r="AG16" s="526"/>
      <c r="AH16" s="524">
        <v>23.2</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1675256</v>
      </c>
      <c r="BO16" s="429"/>
      <c r="BP16" s="429"/>
      <c r="BQ16" s="429"/>
      <c r="BR16" s="429"/>
      <c r="BS16" s="429"/>
      <c r="BT16" s="429"/>
      <c r="BU16" s="430"/>
      <c r="BV16" s="428">
        <v>1679884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1430</v>
      </c>
      <c r="AD17" s="405"/>
      <c r="AE17" s="405"/>
      <c r="AF17" s="405"/>
      <c r="AG17" s="406"/>
      <c r="AH17" s="404">
        <v>1428</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691097</v>
      </c>
      <c r="BO17" s="429"/>
      <c r="BP17" s="429"/>
      <c r="BQ17" s="429"/>
      <c r="BR17" s="429"/>
      <c r="BS17" s="429"/>
      <c r="BT17" s="429"/>
      <c r="BU17" s="430"/>
      <c r="BV17" s="428">
        <v>633883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24.33</v>
      </c>
      <c r="M18" s="493"/>
      <c r="N18" s="493"/>
      <c r="O18" s="493"/>
      <c r="P18" s="493"/>
      <c r="Q18" s="493"/>
      <c r="R18" s="494"/>
      <c r="S18" s="494"/>
      <c r="T18" s="494"/>
      <c r="U18" s="494"/>
      <c r="V18" s="495"/>
      <c r="W18" s="509"/>
      <c r="X18" s="510"/>
      <c r="Y18" s="510"/>
      <c r="Z18" s="510"/>
      <c r="AA18" s="510"/>
      <c r="AB18" s="520"/>
      <c r="AC18" s="392">
        <v>53.4</v>
      </c>
      <c r="AD18" s="393"/>
      <c r="AE18" s="393"/>
      <c r="AF18" s="393"/>
      <c r="AG18" s="496"/>
      <c r="AH18" s="392">
        <v>52.7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1773405</v>
      </c>
      <c r="BO18" s="429"/>
      <c r="BP18" s="429"/>
      <c r="BQ18" s="429"/>
      <c r="BR18" s="429"/>
      <c r="BS18" s="429"/>
      <c r="BT18" s="429"/>
      <c r="BU18" s="430"/>
      <c r="BV18" s="428">
        <v>1791352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216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3299665</v>
      </c>
      <c r="BO19" s="429"/>
      <c r="BP19" s="429"/>
      <c r="BQ19" s="429"/>
      <c r="BR19" s="429"/>
      <c r="BS19" s="429"/>
      <c r="BT19" s="429"/>
      <c r="BU19" s="430"/>
      <c r="BV19" s="428">
        <v>3035548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1825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2220945</v>
      </c>
      <c r="BO23" s="429"/>
      <c r="BP23" s="429"/>
      <c r="BQ23" s="429"/>
      <c r="BR23" s="429"/>
      <c r="BS23" s="429"/>
      <c r="BT23" s="429"/>
      <c r="BU23" s="430"/>
      <c r="BV23" s="428">
        <v>2299657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7330</v>
      </c>
      <c r="R24" s="405"/>
      <c r="S24" s="405"/>
      <c r="T24" s="405"/>
      <c r="U24" s="405"/>
      <c r="V24" s="406"/>
      <c r="W24" s="470"/>
      <c r="X24" s="461"/>
      <c r="Y24" s="462"/>
      <c r="Z24" s="401" t="s">
        <v>169</v>
      </c>
      <c r="AA24" s="402"/>
      <c r="AB24" s="402"/>
      <c r="AC24" s="402"/>
      <c r="AD24" s="402"/>
      <c r="AE24" s="402"/>
      <c r="AF24" s="402"/>
      <c r="AG24" s="403"/>
      <c r="AH24" s="404">
        <v>60</v>
      </c>
      <c r="AI24" s="405"/>
      <c r="AJ24" s="405"/>
      <c r="AK24" s="405"/>
      <c r="AL24" s="406"/>
      <c r="AM24" s="404">
        <v>183840</v>
      </c>
      <c r="AN24" s="405"/>
      <c r="AO24" s="405"/>
      <c r="AP24" s="405"/>
      <c r="AQ24" s="405"/>
      <c r="AR24" s="406"/>
      <c r="AS24" s="404">
        <v>3064</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2151305</v>
      </c>
      <c r="BO24" s="429"/>
      <c r="BP24" s="429"/>
      <c r="BQ24" s="429"/>
      <c r="BR24" s="429"/>
      <c r="BS24" s="429"/>
      <c r="BT24" s="429"/>
      <c r="BU24" s="430"/>
      <c r="BV24" s="428">
        <v>2236669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5450</v>
      </c>
      <c r="R25" s="405"/>
      <c r="S25" s="405"/>
      <c r="T25" s="405"/>
      <c r="U25" s="405"/>
      <c r="V25" s="406"/>
      <c r="W25" s="470"/>
      <c r="X25" s="461"/>
      <c r="Y25" s="462"/>
      <c r="Z25" s="401" t="s">
        <v>172</v>
      </c>
      <c r="AA25" s="402"/>
      <c r="AB25" s="402"/>
      <c r="AC25" s="402"/>
      <c r="AD25" s="402"/>
      <c r="AE25" s="402"/>
      <c r="AF25" s="402"/>
      <c r="AG25" s="403"/>
      <c r="AH25" s="404" t="s">
        <v>143</v>
      </c>
      <c r="AI25" s="405"/>
      <c r="AJ25" s="405"/>
      <c r="AK25" s="405"/>
      <c r="AL25" s="406"/>
      <c r="AM25" s="404" t="s">
        <v>143</v>
      </c>
      <c r="AN25" s="405"/>
      <c r="AO25" s="405"/>
      <c r="AP25" s="405"/>
      <c r="AQ25" s="405"/>
      <c r="AR25" s="406"/>
      <c r="AS25" s="404" t="s">
        <v>126</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602831</v>
      </c>
      <c r="BO25" s="424"/>
      <c r="BP25" s="424"/>
      <c r="BQ25" s="424"/>
      <c r="BR25" s="424"/>
      <c r="BS25" s="424"/>
      <c r="BT25" s="424"/>
      <c r="BU25" s="425"/>
      <c r="BV25" s="423">
        <v>485216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5080</v>
      </c>
      <c r="R26" s="405"/>
      <c r="S26" s="405"/>
      <c r="T26" s="405"/>
      <c r="U26" s="405"/>
      <c r="V26" s="406"/>
      <c r="W26" s="470"/>
      <c r="X26" s="461"/>
      <c r="Y26" s="462"/>
      <c r="Z26" s="401" t="s">
        <v>175</v>
      </c>
      <c r="AA26" s="483"/>
      <c r="AB26" s="483"/>
      <c r="AC26" s="483"/>
      <c r="AD26" s="483"/>
      <c r="AE26" s="483"/>
      <c r="AF26" s="483"/>
      <c r="AG26" s="484"/>
      <c r="AH26" s="404">
        <v>1</v>
      </c>
      <c r="AI26" s="405"/>
      <c r="AJ26" s="405"/>
      <c r="AK26" s="405"/>
      <c r="AL26" s="406"/>
      <c r="AM26" s="404" t="s">
        <v>176</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143</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3150</v>
      </c>
      <c r="R27" s="405"/>
      <c r="S27" s="405"/>
      <c r="T27" s="405"/>
      <c r="U27" s="405"/>
      <c r="V27" s="406"/>
      <c r="W27" s="470"/>
      <c r="X27" s="461"/>
      <c r="Y27" s="462"/>
      <c r="Z27" s="401" t="s">
        <v>180</v>
      </c>
      <c r="AA27" s="402"/>
      <c r="AB27" s="402"/>
      <c r="AC27" s="402"/>
      <c r="AD27" s="402"/>
      <c r="AE27" s="402"/>
      <c r="AF27" s="402"/>
      <c r="AG27" s="403"/>
      <c r="AH27" s="404" t="s">
        <v>126</v>
      </c>
      <c r="AI27" s="405"/>
      <c r="AJ27" s="405"/>
      <c r="AK27" s="405"/>
      <c r="AL27" s="406"/>
      <c r="AM27" s="404" t="s">
        <v>143</v>
      </c>
      <c r="AN27" s="405"/>
      <c r="AO27" s="405"/>
      <c r="AP27" s="405"/>
      <c r="AQ27" s="405"/>
      <c r="AR27" s="406"/>
      <c r="AS27" s="404" t="s">
        <v>143</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182</v>
      </c>
      <c r="BO27" s="432"/>
      <c r="BP27" s="432"/>
      <c r="BQ27" s="432"/>
      <c r="BR27" s="432"/>
      <c r="BS27" s="432"/>
      <c r="BT27" s="432"/>
      <c r="BU27" s="433"/>
      <c r="BV27" s="431" t="s">
        <v>143</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2600</v>
      </c>
      <c r="R28" s="405"/>
      <c r="S28" s="405"/>
      <c r="T28" s="405"/>
      <c r="U28" s="405"/>
      <c r="V28" s="406"/>
      <c r="W28" s="470"/>
      <c r="X28" s="461"/>
      <c r="Y28" s="462"/>
      <c r="Z28" s="401" t="s">
        <v>184</v>
      </c>
      <c r="AA28" s="402"/>
      <c r="AB28" s="402"/>
      <c r="AC28" s="402"/>
      <c r="AD28" s="402"/>
      <c r="AE28" s="402"/>
      <c r="AF28" s="402"/>
      <c r="AG28" s="403"/>
      <c r="AH28" s="404" t="s">
        <v>143</v>
      </c>
      <c r="AI28" s="405"/>
      <c r="AJ28" s="405"/>
      <c r="AK28" s="405"/>
      <c r="AL28" s="406"/>
      <c r="AM28" s="404" t="s">
        <v>182</v>
      </c>
      <c r="AN28" s="405"/>
      <c r="AO28" s="405"/>
      <c r="AP28" s="405"/>
      <c r="AQ28" s="405"/>
      <c r="AR28" s="406"/>
      <c r="AS28" s="404" t="s">
        <v>126</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366046</v>
      </c>
      <c r="BO28" s="424"/>
      <c r="BP28" s="424"/>
      <c r="BQ28" s="424"/>
      <c r="BR28" s="424"/>
      <c r="BS28" s="424"/>
      <c r="BT28" s="424"/>
      <c r="BU28" s="425"/>
      <c r="BV28" s="423">
        <v>425970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8</v>
      </c>
      <c r="M29" s="405"/>
      <c r="N29" s="405"/>
      <c r="O29" s="405"/>
      <c r="P29" s="406"/>
      <c r="Q29" s="404">
        <v>2360</v>
      </c>
      <c r="R29" s="405"/>
      <c r="S29" s="405"/>
      <c r="T29" s="405"/>
      <c r="U29" s="405"/>
      <c r="V29" s="406"/>
      <c r="W29" s="471"/>
      <c r="X29" s="472"/>
      <c r="Y29" s="473"/>
      <c r="Z29" s="401" t="s">
        <v>187</v>
      </c>
      <c r="AA29" s="402"/>
      <c r="AB29" s="402"/>
      <c r="AC29" s="402"/>
      <c r="AD29" s="402"/>
      <c r="AE29" s="402"/>
      <c r="AF29" s="402"/>
      <c r="AG29" s="403"/>
      <c r="AH29" s="404">
        <v>60</v>
      </c>
      <c r="AI29" s="405"/>
      <c r="AJ29" s="405"/>
      <c r="AK29" s="405"/>
      <c r="AL29" s="406"/>
      <c r="AM29" s="404">
        <v>183840</v>
      </c>
      <c r="AN29" s="405"/>
      <c r="AO29" s="405"/>
      <c r="AP29" s="405"/>
      <c r="AQ29" s="405"/>
      <c r="AR29" s="406"/>
      <c r="AS29" s="404">
        <v>3064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367616</v>
      </c>
      <c r="BO29" s="429"/>
      <c r="BP29" s="429"/>
      <c r="BQ29" s="429"/>
      <c r="BR29" s="429"/>
      <c r="BS29" s="429"/>
      <c r="BT29" s="429"/>
      <c r="BU29" s="430"/>
      <c r="BV29" s="428">
        <v>367357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96.7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1293186</v>
      </c>
      <c r="BO30" s="432"/>
      <c r="BP30" s="432"/>
      <c r="BQ30" s="432"/>
      <c r="BR30" s="432"/>
      <c r="BS30" s="432"/>
      <c r="BT30" s="432"/>
      <c r="BU30" s="433"/>
      <c r="BV30" s="431">
        <v>830586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196</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熊本県市町村総合事務組合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6</v>
      </c>
      <c r="BF35" s="387"/>
      <c r="BG35" s="386" t="str">
        <f>IF('各会計、関係団体の財政状況及び健全化判断比率'!B32="","",'各会計、関係団体の財政状況及び健全化判断比率'!B32)</f>
        <v>宅地開発特別会計</v>
      </c>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くまもと県北病院機構設立組合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有明広域行政事務組合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熊本県後期高齢者医療広域連合
（一般会計）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熊本県後期高齢者医療広域連合
（後期高齢者医療特別会計）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0BZBgGOZpQLZSs5G2DEr1JRKWWVKXHOkjVXyYrKwsswJ7J8ADrLXQUYfUCOiSm8lChMQ9JvksYQEnqMnZ/NcA==" saltValue="ituIOn+P3eIULHiUHTp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1" t="s">
        <v>571</v>
      </c>
      <c r="D34" s="1211"/>
      <c r="E34" s="1212"/>
      <c r="F34" s="32">
        <v>8.3800000000000008</v>
      </c>
      <c r="G34" s="33">
        <v>8.19</v>
      </c>
      <c r="H34" s="33">
        <v>7</v>
      </c>
      <c r="I34" s="33">
        <v>4.21</v>
      </c>
      <c r="J34" s="34">
        <v>6.39</v>
      </c>
      <c r="K34" s="22"/>
      <c r="L34" s="22"/>
      <c r="M34" s="22"/>
      <c r="N34" s="22"/>
      <c r="O34" s="22"/>
      <c r="P34" s="22"/>
    </row>
    <row r="35" spans="1:16" ht="39" customHeight="1" x14ac:dyDescent="0.15">
      <c r="A35" s="22"/>
      <c r="B35" s="35"/>
      <c r="C35" s="1205" t="s">
        <v>572</v>
      </c>
      <c r="D35" s="1206"/>
      <c r="E35" s="1207"/>
      <c r="F35" s="36">
        <v>0.13</v>
      </c>
      <c r="G35" s="37">
        <v>0.1</v>
      </c>
      <c r="H35" s="37">
        <v>0.86</v>
      </c>
      <c r="I35" s="37">
        <v>6.87</v>
      </c>
      <c r="J35" s="38">
        <v>5.53</v>
      </c>
      <c r="K35" s="22"/>
      <c r="L35" s="22"/>
      <c r="M35" s="22"/>
      <c r="N35" s="22"/>
      <c r="O35" s="22"/>
      <c r="P35" s="22"/>
    </row>
    <row r="36" spans="1:16" ht="39" customHeight="1" x14ac:dyDescent="0.15">
      <c r="A36" s="22"/>
      <c r="B36" s="35"/>
      <c r="C36" s="1205" t="s">
        <v>573</v>
      </c>
      <c r="D36" s="1206"/>
      <c r="E36" s="1207"/>
      <c r="F36" s="36">
        <v>0.56000000000000005</v>
      </c>
      <c r="G36" s="37">
        <v>3.07</v>
      </c>
      <c r="H36" s="37">
        <v>1.53</v>
      </c>
      <c r="I36" s="37">
        <v>2.68</v>
      </c>
      <c r="J36" s="38">
        <v>3.04</v>
      </c>
      <c r="K36" s="22"/>
      <c r="L36" s="22"/>
      <c r="M36" s="22"/>
      <c r="N36" s="22"/>
      <c r="O36" s="22"/>
      <c r="P36" s="22"/>
    </row>
    <row r="37" spans="1:16" ht="39" customHeight="1" x14ac:dyDescent="0.15">
      <c r="A37" s="22"/>
      <c r="B37" s="35"/>
      <c r="C37" s="1205" t="s">
        <v>574</v>
      </c>
      <c r="D37" s="1206"/>
      <c r="E37" s="1207"/>
      <c r="F37" s="36">
        <v>1.25</v>
      </c>
      <c r="G37" s="37">
        <v>1.36</v>
      </c>
      <c r="H37" s="37">
        <v>2.39</v>
      </c>
      <c r="I37" s="37">
        <v>1.47</v>
      </c>
      <c r="J37" s="38">
        <v>1.26</v>
      </c>
      <c r="K37" s="22"/>
      <c r="L37" s="22"/>
      <c r="M37" s="22"/>
      <c r="N37" s="22"/>
      <c r="O37" s="22"/>
      <c r="P37" s="22"/>
    </row>
    <row r="38" spans="1:16" ht="39" customHeight="1" x14ac:dyDescent="0.15">
      <c r="A38" s="22"/>
      <c r="B38" s="35"/>
      <c r="C38" s="1205" t="s">
        <v>575</v>
      </c>
      <c r="D38" s="1206"/>
      <c r="E38" s="1207"/>
      <c r="F38" s="36">
        <v>0.22</v>
      </c>
      <c r="G38" s="37">
        <v>0.16</v>
      </c>
      <c r="H38" s="37">
        <v>0.13</v>
      </c>
      <c r="I38" s="37">
        <v>0.16</v>
      </c>
      <c r="J38" s="38">
        <v>0.15</v>
      </c>
      <c r="K38" s="22"/>
      <c r="L38" s="22"/>
      <c r="M38" s="22"/>
      <c r="N38" s="22"/>
      <c r="O38" s="22"/>
      <c r="P38" s="22"/>
    </row>
    <row r="39" spans="1:16" ht="39" customHeight="1" x14ac:dyDescent="0.15">
      <c r="A39" s="22"/>
      <c r="B39" s="35"/>
      <c r="C39" s="1205" t="s">
        <v>576</v>
      </c>
      <c r="D39" s="1206"/>
      <c r="E39" s="1207"/>
      <c r="F39" s="36">
        <v>0</v>
      </c>
      <c r="G39" s="37">
        <v>0</v>
      </c>
      <c r="H39" s="37">
        <v>0</v>
      </c>
      <c r="I39" s="37">
        <v>0</v>
      </c>
      <c r="J39" s="38">
        <v>0</v>
      </c>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577</v>
      </c>
      <c r="D42" s="1206"/>
      <c r="E42" s="1207"/>
      <c r="F42" s="36" t="s">
        <v>519</v>
      </c>
      <c r="G42" s="37" t="s">
        <v>519</v>
      </c>
      <c r="H42" s="37" t="s">
        <v>519</v>
      </c>
      <c r="I42" s="37" t="s">
        <v>519</v>
      </c>
      <c r="J42" s="38" t="s">
        <v>519</v>
      </c>
      <c r="K42" s="22"/>
      <c r="L42" s="22"/>
      <c r="M42" s="22"/>
      <c r="N42" s="22"/>
      <c r="O42" s="22"/>
      <c r="P42" s="22"/>
    </row>
    <row r="43" spans="1:16" ht="39" customHeight="1" thickBot="1" x14ac:dyDescent="0.2">
      <c r="A43" s="22"/>
      <c r="B43" s="40"/>
      <c r="C43" s="1208" t="s">
        <v>578</v>
      </c>
      <c r="D43" s="1209"/>
      <c r="E43" s="1210"/>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ZLBNwVphJYVoLumHLHHNkUhBEoeQgu2qQotU3L3HhFHwvmYTudST4c7IEKUhlezU/acg6CW556Xt/uYLzGAXA==" saltValue="Bpn6AZy2OkBExPUfKpKx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47" zoomScale="80" zoomScaleNormal="80" zoomScaleSheetLayoutView="55" workbookViewId="0">
      <selection activeCell="K45" sqref="K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203</v>
      </c>
      <c r="L45" s="60">
        <v>206</v>
      </c>
      <c r="M45" s="60">
        <v>208</v>
      </c>
      <c r="N45" s="60">
        <v>214</v>
      </c>
      <c r="O45" s="61">
        <v>215</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519</v>
      </c>
      <c r="L46" s="64" t="s">
        <v>519</v>
      </c>
      <c r="M46" s="64" t="s">
        <v>519</v>
      </c>
      <c r="N46" s="64" t="s">
        <v>519</v>
      </c>
      <c r="O46" s="65" t="s">
        <v>519</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519</v>
      </c>
      <c r="L47" s="64" t="s">
        <v>519</v>
      </c>
      <c r="M47" s="64" t="s">
        <v>519</v>
      </c>
      <c r="N47" s="64" t="s">
        <v>519</v>
      </c>
      <c r="O47" s="65" t="s">
        <v>519</v>
      </c>
      <c r="P47" s="48"/>
      <c r="Q47" s="48"/>
      <c r="R47" s="48"/>
      <c r="S47" s="48"/>
      <c r="T47" s="48"/>
      <c r="U47" s="48"/>
    </row>
    <row r="48" spans="1:21" ht="30.75" customHeight="1" x14ac:dyDescent="0.15">
      <c r="A48" s="48"/>
      <c r="B48" s="1233"/>
      <c r="C48" s="1234"/>
      <c r="D48" s="62"/>
      <c r="E48" s="1215" t="s">
        <v>15</v>
      </c>
      <c r="F48" s="1215"/>
      <c r="G48" s="1215"/>
      <c r="H48" s="1215"/>
      <c r="I48" s="1215"/>
      <c r="J48" s="1216"/>
      <c r="K48" s="63">
        <v>46</v>
      </c>
      <c r="L48" s="64">
        <v>46</v>
      </c>
      <c r="M48" s="64">
        <v>44</v>
      </c>
      <c r="N48" s="64">
        <v>42</v>
      </c>
      <c r="O48" s="65">
        <v>28</v>
      </c>
      <c r="P48" s="48"/>
      <c r="Q48" s="48"/>
      <c r="R48" s="48"/>
      <c r="S48" s="48"/>
      <c r="T48" s="48"/>
      <c r="U48" s="48"/>
    </row>
    <row r="49" spans="1:21" ht="30.75" customHeight="1" x14ac:dyDescent="0.15">
      <c r="A49" s="48"/>
      <c r="B49" s="1233"/>
      <c r="C49" s="1234"/>
      <c r="D49" s="62"/>
      <c r="E49" s="1215" t="s">
        <v>16</v>
      </c>
      <c r="F49" s="1215"/>
      <c r="G49" s="1215"/>
      <c r="H49" s="1215"/>
      <c r="I49" s="1215"/>
      <c r="J49" s="1216"/>
      <c r="K49" s="63">
        <v>68</v>
      </c>
      <c r="L49" s="64">
        <v>77</v>
      </c>
      <c r="M49" s="64">
        <v>73</v>
      </c>
      <c r="N49" s="64">
        <v>60</v>
      </c>
      <c r="O49" s="65">
        <v>62</v>
      </c>
      <c r="P49" s="48"/>
      <c r="Q49" s="48"/>
      <c r="R49" s="48"/>
      <c r="S49" s="48"/>
      <c r="T49" s="48"/>
      <c r="U49" s="48"/>
    </row>
    <row r="50" spans="1:21" ht="30.75" customHeight="1" x14ac:dyDescent="0.15">
      <c r="A50" s="48"/>
      <c r="B50" s="1233"/>
      <c r="C50" s="1234"/>
      <c r="D50" s="62"/>
      <c r="E50" s="1215" t="s">
        <v>17</v>
      </c>
      <c r="F50" s="1215"/>
      <c r="G50" s="1215"/>
      <c r="H50" s="1215"/>
      <c r="I50" s="1215"/>
      <c r="J50" s="1216"/>
      <c r="K50" s="63">
        <v>3</v>
      </c>
      <c r="L50" s="64">
        <v>3</v>
      </c>
      <c r="M50" s="64">
        <v>3</v>
      </c>
      <c r="N50" s="64">
        <v>2</v>
      </c>
      <c r="O50" s="65">
        <v>1</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519</v>
      </c>
      <c r="L51" s="64" t="s">
        <v>519</v>
      </c>
      <c r="M51" s="64" t="s">
        <v>519</v>
      </c>
      <c r="N51" s="64" t="s">
        <v>519</v>
      </c>
      <c r="O51" s="65" t="s">
        <v>519</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236</v>
      </c>
      <c r="L52" s="64">
        <v>243</v>
      </c>
      <c r="M52" s="64">
        <v>244</v>
      </c>
      <c r="N52" s="64">
        <v>241</v>
      </c>
      <c r="O52" s="65">
        <v>237</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84</v>
      </c>
      <c r="L53" s="69">
        <v>89</v>
      </c>
      <c r="M53" s="69">
        <v>84</v>
      </c>
      <c r="N53" s="69">
        <v>77</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mNaVz6KrKgbEn5CxjDY9eZYW3ZIJMY+gGcZv7DiZzZ/M+a26SAmwolPaDpYxLrKy/gQuVwNlaLN07HIa/hDHrw==" saltValue="9qulX9XB95WGk+JDqrUc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SheetLayoutView="100" workbookViewId="0">
      <selection activeCell="S49" sqref="S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1" t="s">
        <v>30</v>
      </c>
      <c r="C41" s="1252"/>
      <c r="D41" s="102"/>
      <c r="E41" s="1253" t="s">
        <v>31</v>
      </c>
      <c r="F41" s="1253"/>
      <c r="G41" s="1253"/>
      <c r="H41" s="1254"/>
      <c r="I41" s="103">
        <v>2181</v>
      </c>
      <c r="J41" s="104">
        <v>2200</v>
      </c>
      <c r="K41" s="104">
        <v>2252</v>
      </c>
      <c r="L41" s="104">
        <v>2300</v>
      </c>
      <c r="M41" s="105">
        <v>2221</v>
      </c>
    </row>
    <row r="42" spans="2:13" ht="27.75" customHeight="1" x14ac:dyDescent="0.15">
      <c r="B42" s="1241"/>
      <c r="C42" s="1242"/>
      <c r="D42" s="106"/>
      <c r="E42" s="1245" t="s">
        <v>32</v>
      </c>
      <c r="F42" s="1245"/>
      <c r="G42" s="1245"/>
      <c r="H42" s="1246"/>
      <c r="I42" s="107">
        <v>36</v>
      </c>
      <c r="J42" s="108">
        <v>33</v>
      </c>
      <c r="K42" s="108">
        <v>31</v>
      </c>
      <c r="L42" s="108">
        <v>28</v>
      </c>
      <c r="M42" s="109">
        <v>25</v>
      </c>
    </row>
    <row r="43" spans="2:13" ht="27.75" customHeight="1" x14ac:dyDescent="0.15">
      <c r="B43" s="1241"/>
      <c r="C43" s="1242"/>
      <c r="D43" s="106"/>
      <c r="E43" s="1245" t="s">
        <v>33</v>
      </c>
      <c r="F43" s="1245"/>
      <c r="G43" s="1245"/>
      <c r="H43" s="1246"/>
      <c r="I43" s="107">
        <v>361</v>
      </c>
      <c r="J43" s="108">
        <v>343</v>
      </c>
      <c r="K43" s="108">
        <v>307</v>
      </c>
      <c r="L43" s="108">
        <v>266</v>
      </c>
      <c r="M43" s="109">
        <v>243</v>
      </c>
    </row>
    <row r="44" spans="2:13" ht="27.75" customHeight="1" x14ac:dyDescent="0.15">
      <c r="B44" s="1241"/>
      <c r="C44" s="1242"/>
      <c r="D44" s="106"/>
      <c r="E44" s="1245" t="s">
        <v>34</v>
      </c>
      <c r="F44" s="1245"/>
      <c r="G44" s="1245"/>
      <c r="H44" s="1246"/>
      <c r="I44" s="107">
        <v>289</v>
      </c>
      <c r="J44" s="108">
        <v>276</v>
      </c>
      <c r="K44" s="108">
        <v>221</v>
      </c>
      <c r="L44" s="108">
        <v>244</v>
      </c>
      <c r="M44" s="109">
        <v>260</v>
      </c>
    </row>
    <row r="45" spans="2:13" ht="27.75" customHeight="1" x14ac:dyDescent="0.15">
      <c r="B45" s="1241"/>
      <c r="C45" s="1242"/>
      <c r="D45" s="106"/>
      <c r="E45" s="1245" t="s">
        <v>35</v>
      </c>
      <c r="F45" s="1245"/>
      <c r="G45" s="1245"/>
      <c r="H45" s="1246"/>
      <c r="I45" s="107">
        <v>412</v>
      </c>
      <c r="J45" s="108">
        <v>312</v>
      </c>
      <c r="K45" s="108">
        <v>244</v>
      </c>
      <c r="L45" s="108">
        <v>165</v>
      </c>
      <c r="M45" s="109">
        <v>188</v>
      </c>
    </row>
    <row r="46" spans="2:13" ht="27.75" customHeight="1" x14ac:dyDescent="0.15">
      <c r="B46" s="1241"/>
      <c r="C46" s="1242"/>
      <c r="D46" s="110"/>
      <c r="E46" s="1245" t="s">
        <v>36</v>
      </c>
      <c r="F46" s="1245"/>
      <c r="G46" s="1245"/>
      <c r="H46" s="1246"/>
      <c r="I46" s="107" t="s">
        <v>519</v>
      </c>
      <c r="J46" s="108" t="s">
        <v>519</v>
      </c>
      <c r="K46" s="108" t="s">
        <v>519</v>
      </c>
      <c r="L46" s="108" t="s">
        <v>519</v>
      </c>
      <c r="M46" s="109" t="s">
        <v>519</v>
      </c>
    </row>
    <row r="47" spans="2:13" ht="27.75" customHeight="1" x14ac:dyDescent="0.15">
      <c r="B47" s="1241"/>
      <c r="C47" s="1242"/>
      <c r="D47" s="111"/>
      <c r="E47" s="1255" t="s">
        <v>37</v>
      </c>
      <c r="F47" s="1256"/>
      <c r="G47" s="1256"/>
      <c r="H47" s="1257"/>
      <c r="I47" s="107" t="s">
        <v>519</v>
      </c>
      <c r="J47" s="108" t="s">
        <v>519</v>
      </c>
      <c r="K47" s="108" t="s">
        <v>519</v>
      </c>
      <c r="L47" s="108" t="s">
        <v>519</v>
      </c>
      <c r="M47" s="109" t="s">
        <v>519</v>
      </c>
    </row>
    <row r="48" spans="2:13" ht="27.75" customHeight="1" x14ac:dyDescent="0.15">
      <c r="B48" s="1241"/>
      <c r="C48" s="1242"/>
      <c r="D48" s="106"/>
      <c r="E48" s="1245" t="s">
        <v>38</v>
      </c>
      <c r="F48" s="1245"/>
      <c r="G48" s="1245"/>
      <c r="H48" s="1246"/>
      <c r="I48" s="107" t="s">
        <v>519</v>
      </c>
      <c r="J48" s="108" t="s">
        <v>519</v>
      </c>
      <c r="K48" s="108" t="s">
        <v>519</v>
      </c>
      <c r="L48" s="108" t="s">
        <v>519</v>
      </c>
      <c r="M48" s="109" t="s">
        <v>519</v>
      </c>
    </row>
    <row r="49" spans="2:13" ht="27.75" customHeight="1" x14ac:dyDescent="0.15">
      <c r="B49" s="1243"/>
      <c r="C49" s="1244"/>
      <c r="D49" s="106"/>
      <c r="E49" s="1245" t="s">
        <v>39</v>
      </c>
      <c r="F49" s="1245"/>
      <c r="G49" s="1245"/>
      <c r="H49" s="1246"/>
      <c r="I49" s="107" t="s">
        <v>519</v>
      </c>
      <c r="J49" s="108" t="s">
        <v>519</v>
      </c>
      <c r="K49" s="108" t="s">
        <v>519</v>
      </c>
      <c r="L49" s="108" t="s">
        <v>519</v>
      </c>
      <c r="M49" s="109" t="s">
        <v>519</v>
      </c>
    </row>
    <row r="50" spans="2:13" ht="27.75" customHeight="1" x14ac:dyDescent="0.15">
      <c r="B50" s="1239" t="s">
        <v>40</v>
      </c>
      <c r="C50" s="1240"/>
      <c r="D50" s="112"/>
      <c r="E50" s="1245" t="s">
        <v>41</v>
      </c>
      <c r="F50" s="1245"/>
      <c r="G50" s="1245"/>
      <c r="H50" s="1246"/>
      <c r="I50" s="107">
        <v>1518</v>
      </c>
      <c r="J50" s="108">
        <v>1508</v>
      </c>
      <c r="K50" s="108">
        <v>1642</v>
      </c>
      <c r="L50" s="108">
        <v>1719</v>
      </c>
      <c r="M50" s="109">
        <v>2125</v>
      </c>
    </row>
    <row r="51" spans="2:13" ht="27.75" customHeight="1" x14ac:dyDescent="0.15">
      <c r="B51" s="1241"/>
      <c r="C51" s="1242"/>
      <c r="D51" s="106"/>
      <c r="E51" s="1245" t="s">
        <v>42</v>
      </c>
      <c r="F51" s="1245"/>
      <c r="G51" s="1245"/>
      <c r="H51" s="1246"/>
      <c r="I51" s="107">
        <v>104</v>
      </c>
      <c r="J51" s="108">
        <v>83</v>
      </c>
      <c r="K51" s="108">
        <v>66</v>
      </c>
      <c r="L51" s="108">
        <v>54</v>
      </c>
      <c r="M51" s="109">
        <v>42</v>
      </c>
    </row>
    <row r="52" spans="2:13" ht="27.75" customHeight="1" x14ac:dyDescent="0.15">
      <c r="B52" s="1243"/>
      <c r="C52" s="1244"/>
      <c r="D52" s="106"/>
      <c r="E52" s="1245" t="s">
        <v>43</v>
      </c>
      <c r="F52" s="1245"/>
      <c r="G52" s="1245"/>
      <c r="H52" s="1246"/>
      <c r="I52" s="107">
        <v>2579</v>
      </c>
      <c r="J52" s="108">
        <v>2732</v>
      </c>
      <c r="K52" s="108">
        <v>2711</v>
      </c>
      <c r="L52" s="108">
        <v>2575</v>
      </c>
      <c r="M52" s="109">
        <v>2498</v>
      </c>
    </row>
    <row r="53" spans="2:13" ht="27.75" customHeight="1" thickBot="1" x14ac:dyDescent="0.2">
      <c r="B53" s="1247" t="s">
        <v>21</v>
      </c>
      <c r="C53" s="1248"/>
      <c r="D53" s="113"/>
      <c r="E53" s="1249" t="s">
        <v>44</v>
      </c>
      <c r="F53" s="1249"/>
      <c r="G53" s="1249"/>
      <c r="H53" s="1250"/>
      <c r="I53" s="114">
        <v>-921</v>
      </c>
      <c r="J53" s="115">
        <v>-1160</v>
      </c>
      <c r="K53" s="115">
        <v>-1364</v>
      </c>
      <c r="L53" s="115">
        <v>-1345</v>
      </c>
      <c r="M53" s="116">
        <v>-1729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xa/YXHNmTz4FcW4tRYLhyR1JXNQrLwPgHuB3mI0DOe1aNRBX8Q8KmKjzzmH1OtVo+lAupUELDwem/licsAUag==" saltValue="6BxoWlR/n1NM6P6drx2Q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1"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6" t="s">
        <v>47</v>
      </c>
      <c r="D55" s="1266"/>
      <c r="E55" s="1267"/>
      <c r="F55" s="128">
        <v>436</v>
      </c>
      <c r="G55" s="128">
        <v>426</v>
      </c>
      <c r="H55" s="129">
        <v>366</v>
      </c>
    </row>
    <row r="56" spans="2:8" ht="52.5" customHeight="1" x14ac:dyDescent="0.15">
      <c r="B56" s="130"/>
      <c r="C56" s="1268" t="s">
        <v>48</v>
      </c>
      <c r="D56" s="1268"/>
      <c r="E56" s="1269"/>
      <c r="F56" s="131">
        <v>363</v>
      </c>
      <c r="G56" s="131">
        <v>367</v>
      </c>
      <c r="H56" s="132">
        <v>368</v>
      </c>
    </row>
    <row r="57" spans="2:8" ht="53.25" customHeight="1" x14ac:dyDescent="0.15">
      <c r="B57" s="130"/>
      <c r="C57" s="1270" t="s">
        <v>49</v>
      </c>
      <c r="D57" s="1270"/>
      <c r="E57" s="1271"/>
      <c r="F57" s="133">
        <v>613</v>
      </c>
      <c r="G57" s="133">
        <v>831</v>
      </c>
      <c r="H57" s="134">
        <v>1293</v>
      </c>
    </row>
    <row r="58" spans="2:8" ht="45.75" customHeight="1" x14ac:dyDescent="0.15">
      <c r="B58" s="135"/>
      <c r="C58" s="1258" t="s">
        <v>594</v>
      </c>
      <c r="D58" s="1259"/>
      <c r="E58" s="1260"/>
      <c r="F58" s="136">
        <v>120</v>
      </c>
      <c r="G58" s="136">
        <v>260</v>
      </c>
      <c r="H58" s="137">
        <v>554</v>
      </c>
    </row>
    <row r="59" spans="2:8" ht="45.75" customHeight="1" x14ac:dyDescent="0.15">
      <c r="B59" s="135"/>
      <c r="C59" s="1258" t="s">
        <v>593</v>
      </c>
      <c r="D59" s="1259"/>
      <c r="E59" s="1260"/>
      <c r="F59" s="136">
        <v>205</v>
      </c>
      <c r="G59" s="136">
        <v>283</v>
      </c>
      <c r="H59" s="137">
        <v>461</v>
      </c>
    </row>
    <row r="60" spans="2:8" ht="45.75" customHeight="1" x14ac:dyDescent="0.15">
      <c r="B60" s="135"/>
      <c r="C60" s="1258" t="s">
        <v>591</v>
      </c>
      <c r="D60" s="1259"/>
      <c r="E60" s="1260"/>
      <c r="F60" s="136">
        <v>133</v>
      </c>
      <c r="G60" s="136">
        <v>134</v>
      </c>
      <c r="H60" s="137">
        <v>135</v>
      </c>
    </row>
    <row r="61" spans="2:8" ht="45.75" customHeight="1" x14ac:dyDescent="0.15">
      <c r="B61" s="135"/>
      <c r="C61" s="1258" t="s">
        <v>595</v>
      </c>
      <c r="D61" s="1259"/>
      <c r="E61" s="1260"/>
      <c r="F61" s="136">
        <v>106</v>
      </c>
      <c r="G61" s="136">
        <v>107</v>
      </c>
      <c r="H61" s="137">
        <v>107</v>
      </c>
    </row>
    <row r="62" spans="2:8" ht="45.75" customHeight="1" thickBot="1" x14ac:dyDescent="0.2">
      <c r="B62" s="138"/>
      <c r="C62" s="1261" t="s">
        <v>592</v>
      </c>
      <c r="D62" s="1262"/>
      <c r="E62" s="1263"/>
      <c r="F62" s="139">
        <v>45</v>
      </c>
      <c r="G62" s="139">
        <v>41</v>
      </c>
      <c r="H62" s="140">
        <v>30</v>
      </c>
    </row>
    <row r="63" spans="2:8" ht="52.5" customHeight="1" thickBot="1" x14ac:dyDescent="0.2">
      <c r="B63" s="141"/>
      <c r="C63" s="1264" t="s">
        <v>50</v>
      </c>
      <c r="D63" s="1264"/>
      <c r="E63" s="1265"/>
      <c r="F63" s="142">
        <v>1412</v>
      </c>
      <c r="G63" s="142">
        <v>1624</v>
      </c>
      <c r="H63" s="143">
        <v>2027</v>
      </c>
    </row>
    <row r="64" spans="2:8" ht="15" customHeight="1" x14ac:dyDescent="0.15"/>
  </sheetData>
  <sheetProtection algorithmName="SHA-512" hashValue="DWeK6J3p4lU9NRvAec6QI+sXKmTGDdQVdYgFzX51uyKYjiTsXUVpCTa3a1o8URKabylDt5SagW3gx1p+NZAj0Q==" saltValue="y/lCgFTUfI7KaZQNTc1f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99620</v>
      </c>
      <c r="E3" s="162"/>
      <c r="F3" s="163">
        <v>162193</v>
      </c>
      <c r="G3" s="164"/>
      <c r="H3" s="165"/>
    </row>
    <row r="4" spans="1:8" x14ac:dyDescent="0.15">
      <c r="A4" s="166"/>
      <c r="B4" s="167"/>
      <c r="C4" s="168"/>
      <c r="D4" s="169">
        <v>49660</v>
      </c>
      <c r="E4" s="170"/>
      <c r="F4" s="171">
        <v>79985</v>
      </c>
      <c r="G4" s="172"/>
      <c r="H4" s="173"/>
    </row>
    <row r="5" spans="1:8" x14ac:dyDescent="0.15">
      <c r="A5" s="154" t="s">
        <v>553</v>
      </c>
      <c r="B5" s="159"/>
      <c r="C5" s="160"/>
      <c r="D5" s="161">
        <v>80583</v>
      </c>
      <c r="E5" s="162"/>
      <c r="F5" s="163">
        <v>168868</v>
      </c>
      <c r="G5" s="164"/>
      <c r="H5" s="165"/>
    </row>
    <row r="6" spans="1:8" x14ac:dyDescent="0.15">
      <c r="A6" s="166"/>
      <c r="B6" s="167"/>
      <c r="C6" s="168"/>
      <c r="D6" s="169">
        <v>24687</v>
      </c>
      <c r="E6" s="170"/>
      <c r="F6" s="171">
        <v>79360</v>
      </c>
      <c r="G6" s="172"/>
      <c r="H6" s="173"/>
    </row>
    <row r="7" spans="1:8" x14ac:dyDescent="0.15">
      <c r="A7" s="154" t="s">
        <v>554</v>
      </c>
      <c r="B7" s="159"/>
      <c r="C7" s="160"/>
      <c r="D7" s="161">
        <v>93887</v>
      </c>
      <c r="E7" s="162"/>
      <c r="F7" s="163">
        <v>202870</v>
      </c>
      <c r="G7" s="164"/>
      <c r="H7" s="165"/>
    </row>
    <row r="8" spans="1:8" x14ac:dyDescent="0.15">
      <c r="A8" s="166"/>
      <c r="B8" s="167"/>
      <c r="C8" s="168"/>
      <c r="D8" s="169">
        <v>31213</v>
      </c>
      <c r="E8" s="170"/>
      <c r="F8" s="171">
        <v>79735</v>
      </c>
      <c r="G8" s="172"/>
      <c r="H8" s="173"/>
    </row>
    <row r="9" spans="1:8" x14ac:dyDescent="0.15">
      <c r="A9" s="154" t="s">
        <v>555</v>
      </c>
      <c r="B9" s="159"/>
      <c r="C9" s="160"/>
      <c r="D9" s="161">
        <v>108395</v>
      </c>
      <c r="E9" s="162"/>
      <c r="F9" s="163">
        <v>167497</v>
      </c>
      <c r="G9" s="164"/>
      <c r="H9" s="165"/>
    </row>
    <row r="10" spans="1:8" x14ac:dyDescent="0.15">
      <c r="A10" s="166"/>
      <c r="B10" s="167"/>
      <c r="C10" s="168"/>
      <c r="D10" s="169">
        <v>25607</v>
      </c>
      <c r="E10" s="170"/>
      <c r="F10" s="171">
        <v>82571</v>
      </c>
      <c r="G10" s="172"/>
      <c r="H10" s="173"/>
    </row>
    <row r="11" spans="1:8" x14ac:dyDescent="0.15">
      <c r="A11" s="154" t="s">
        <v>556</v>
      </c>
      <c r="B11" s="159"/>
      <c r="C11" s="160"/>
      <c r="D11" s="161">
        <v>50468</v>
      </c>
      <c r="E11" s="162"/>
      <c r="F11" s="163">
        <v>190274</v>
      </c>
      <c r="G11" s="164"/>
      <c r="H11" s="165"/>
    </row>
    <row r="12" spans="1:8" x14ac:dyDescent="0.15">
      <c r="A12" s="166"/>
      <c r="B12" s="167"/>
      <c r="C12" s="174"/>
      <c r="D12" s="169">
        <v>25919</v>
      </c>
      <c r="E12" s="170"/>
      <c r="F12" s="171">
        <v>88584</v>
      </c>
      <c r="G12" s="172"/>
      <c r="H12" s="173"/>
    </row>
    <row r="13" spans="1:8" x14ac:dyDescent="0.15">
      <c r="A13" s="154"/>
      <c r="B13" s="159"/>
      <c r="C13" s="175"/>
      <c r="D13" s="176">
        <v>86591</v>
      </c>
      <c r="E13" s="177"/>
      <c r="F13" s="178">
        <v>178340</v>
      </c>
      <c r="G13" s="179"/>
      <c r="H13" s="165"/>
    </row>
    <row r="14" spans="1:8" x14ac:dyDescent="0.15">
      <c r="A14" s="166"/>
      <c r="B14" s="167"/>
      <c r="C14" s="168"/>
      <c r="D14" s="169">
        <v>31417</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8.3800000000000008</v>
      </c>
      <c r="C19" s="180">
        <f>ROUND(VALUE(SUBSTITUTE(実質収支比率等に係る経年分析!G$48,"▲","-")),2)</f>
        <v>8.1999999999999993</v>
      </c>
      <c r="D19" s="180">
        <f>ROUND(VALUE(SUBSTITUTE(実質収支比率等に係る経年分析!H$48,"▲","-")),2)</f>
        <v>7</v>
      </c>
      <c r="E19" s="180">
        <f>ROUND(VALUE(SUBSTITUTE(実質収支比率等に係る経年分析!I$48,"▲","-")),2)</f>
        <v>4.21</v>
      </c>
      <c r="F19" s="180">
        <f>ROUND(VALUE(SUBSTITUTE(実質収支比率等に係る経年分析!J$48,"▲","-")),2)</f>
        <v>6.4</v>
      </c>
    </row>
    <row r="20" spans="1:11" x14ac:dyDescent="0.15">
      <c r="A20" s="180" t="s">
        <v>54</v>
      </c>
      <c r="B20" s="180">
        <f>ROUND(VALUE(SUBSTITUTE(実質収支比率等に係る経年分析!F$47,"▲","-")),2)</f>
        <v>24.62</v>
      </c>
      <c r="C20" s="180">
        <f>ROUND(VALUE(SUBSTITUTE(実質収支比率等に係る経年分析!G$47,"▲","-")),2)</f>
        <v>23.97</v>
      </c>
      <c r="D20" s="180">
        <f>ROUND(VALUE(SUBSTITUTE(実質収支比率等に係る経年分析!H$47,"▲","-")),2)</f>
        <v>23.03</v>
      </c>
      <c r="E20" s="180">
        <f>ROUND(VALUE(SUBSTITUTE(実質収支比率等に係る経年分析!I$47,"▲","-")),2)</f>
        <v>22.54</v>
      </c>
      <c r="F20" s="180">
        <f>ROUND(VALUE(SUBSTITUTE(実質収支比率等に係る経年分析!J$47,"▲","-")),2)</f>
        <v>19.489999999999998</v>
      </c>
    </row>
    <row r="21" spans="1:11" x14ac:dyDescent="0.15">
      <c r="A21" s="180" t="s">
        <v>55</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-6.62</v>
      </c>
      <c r="D21" s="180">
        <f>IF(ISNUMBER(VALUE(SUBSTITUTE(実質収支比率等に係る経年分析!H$49,"▲","-"))),ROUND(VALUE(SUBSTITUTE(実質収支比率等に係る経年分析!H$49,"▲","-")),2),NA())</f>
        <v>-6.51</v>
      </c>
      <c r="E21" s="180">
        <f>IF(ISNUMBER(VALUE(SUBSTITUTE(実質収支比率等に係る経年分析!I$49,"▲","-"))),ROUND(VALUE(SUBSTITUTE(実質収支比率等に係る経年分析!I$49,"▲","-")),2),NA())</f>
        <v>-7.03</v>
      </c>
      <c r="F21" s="180">
        <f>IF(ISNUMBER(VALUE(SUBSTITUTE(実質収支比率等に係る経年分析!J$49,"▲","-"))),ROUND(VALUE(SUBSTITUTE(実質収支比率等に係る経年分析!J$49,"▲","-")),2),NA())</f>
        <v>-3.16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0.56000000000000005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3.04</v>
      </c>
    </row>
    <row r="35" spans="1:16" x14ac:dyDescent="0.15">
      <c r="A35" s="181" t="str">
        <f>IF(連結実質赤字比率に係る赤字・黒字の構成分析!C$35="",NA(),連結実質赤字比率に係る赤字・黒字の構成分析!C$35)</f>
        <v>宅地開発特別会計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236</v>
      </c>
      <c r="E42" s="182"/>
      <c r="F42" s="182"/>
      <c r="G42" s="182">
        <f>'実質公債費比率（分子）の構造'!L$52</f>
        <v>243</v>
      </c>
      <c r="H42" s="182"/>
      <c r="I42" s="182"/>
      <c r="J42" s="182">
        <f>'実質公債費比率（分子）の構造'!M$52</f>
        <v>244</v>
      </c>
      <c r="K42" s="182"/>
      <c r="L42" s="182"/>
      <c r="M42" s="182">
        <f>'実質公債費比率（分子）の構造'!N$52</f>
        <v>241</v>
      </c>
      <c r="N42" s="182"/>
      <c r="O42" s="182"/>
      <c r="P42" s="182">
        <f>'実質公債費比率（分子）の構造'!O$52</f>
        <v>237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2</v>
      </c>
      <c r="L44" s="182"/>
      <c r="M44" s="182"/>
      <c r="N44" s="182">
        <f>'実質公債費比率（分子）の構造'!O$50</f>
        <v>1</v>
      </c>
      <c r="O44" s="182"/>
      <c r="P44" s="182"/>
    </row>
    <row r="45" spans="1:16" x14ac:dyDescent="0.15">
      <c r="A45" s="182" t="s">
        <v>65</v>
      </c>
      <c r="B45" s="182">
        <f>'実質公債費比率（分子）の構造'!K$49</f>
        <v>68</v>
      </c>
      <c r="C45" s="182"/>
      <c r="D45" s="182"/>
      <c r="E45" s="182">
        <f>'実質公債費比率（分子）の構造'!L$49</f>
        <v>77</v>
      </c>
      <c r="F45" s="182"/>
      <c r="G45" s="182"/>
      <c r="H45" s="182">
        <f>'実質公債費比率（分子）の構造'!M$49</f>
        <v>73</v>
      </c>
      <c r="I45" s="182"/>
      <c r="J45" s="182"/>
      <c r="K45" s="182">
        <f>'実質公債費比率（分子）の構造'!N$49</f>
        <v>60</v>
      </c>
      <c r="L45" s="182"/>
      <c r="M45" s="182"/>
      <c r="N45" s="182">
        <f>'実質公債費比率（分子）の構造'!O$49</f>
        <v>62</v>
      </c>
      <c r="O45" s="182"/>
      <c r="P45" s="182"/>
    </row>
    <row r="46" spans="1:16" x14ac:dyDescent="0.15">
      <c r="A46" s="182" t="s">
        <v>66</v>
      </c>
      <c r="B46" s="182">
        <f>'実質公債費比率（分子）の構造'!K$48</f>
        <v>46</v>
      </c>
      <c r="C46" s="182"/>
      <c r="D46" s="182"/>
      <c r="E46" s="182">
        <f>'実質公債費比率（分子）の構造'!L$48</f>
        <v>46</v>
      </c>
      <c r="F46" s="182"/>
      <c r="G46" s="182"/>
      <c r="H46" s="182">
        <f>'実質公債費比率（分子）の構造'!M$48</f>
        <v>44</v>
      </c>
      <c r="I46" s="182"/>
      <c r="J46" s="182"/>
      <c r="K46" s="182">
        <f>'実質公債費比率（分子）の構造'!N$48</f>
        <v>42</v>
      </c>
      <c r="L46" s="182"/>
      <c r="M46" s="182"/>
      <c r="N46" s="182">
        <f>'実質公債費比率（分子）の構造'!O$48</f>
        <v>28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203</v>
      </c>
      <c r="C49" s="182"/>
      <c r="D49" s="182"/>
      <c r="E49" s="182">
        <f>'実質公債費比率（分子）の構造'!L$45</f>
        <v>206</v>
      </c>
      <c r="F49" s="182"/>
      <c r="G49" s="182"/>
      <c r="H49" s="182">
        <f>'実質公債費比率（分子）の構造'!M$45</f>
        <v>208</v>
      </c>
      <c r="I49" s="182"/>
      <c r="J49" s="182"/>
      <c r="K49" s="182">
        <f>'実質公債費比率（分子）の構造'!N$45</f>
        <v>214</v>
      </c>
      <c r="L49" s="182"/>
      <c r="M49" s="182"/>
      <c r="N49" s="182">
        <f>'実質公債費比率（分子）の構造'!O$45</f>
        <v>215</v>
      </c>
      <c r="O49" s="182"/>
      <c r="P49" s="182"/>
    </row>
    <row r="50" spans="1:16" x14ac:dyDescent="0.15">
      <c r="A50" s="182" t="s">
        <v>70</v>
      </c>
      <c r="B50" s="182" t="e">
        <f>NA()</f>
        <v>#N/A</v>
      </c>
      <c r="C50" s="182">
        <f>IF(ISNUMBER('実質公債費比率（分子）の構造'!K$53),'実質公債費比率（分子）の構造'!K$53,NA())</f>
        <v>84</v>
      </c>
      <c r="D50" s="182" t="e">
        <f>NA()</f>
        <v>#N/A</v>
      </c>
      <c r="E50" s="182" t="e">
        <f>NA()</f>
        <v>#N/A</v>
      </c>
      <c r="F50" s="182">
        <f>IF(ISNUMBER('実質公債費比率（分子）の構造'!L$53),'実質公債費比率（分子）の構造'!L$53,NA())</f>
        <v>89</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69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2579</v>
      </c>
      <c r="E56" s="181"/>
      <c r="F56" s="181"/>
      <c r="G56" s="181">
        <f>'将来負担比率（分子）の構造'!J$52</f>
        <v>2732</v>
      </c>
      <c r="H56" s="181"/>
      <c r="I56" s="181"/>
      <c r="J56" s="181">
        <f>'将来負担比率（分子）の構造'!K$52</f>
        <v>2711</v>
      </c>
      <c r="K56" s="181"/>
      <c r="L56" s="181"/>
      <c r="M56" s="181">
        <f>'将来負担比率（分子）の構造'!L$52</f>
        <v>2575</v>
      </c>
      <c r="N56" s="181"/>
      <c r="O56" s="181"/>
      <c r="P56" s="181">
        <f>'将来負担比率（分子）の構造'!M$52</f>
        <v>2498</v>
      </c>
    </row>
    <row r="57" spans="1:16" x14ac:dyDescent="0.15">
      <c r="A57" s="181" t="s">
        <v>42</v>
      </c>
      <c r="B57" s="181"/>
      <c r="C57" s="181"/>
      <c r="D57" s="181">
        <f>'将来負担比率（分子）の構造'!I$51</f>
        <v>104</v>
      </c>
      <c r="E57" s="181"/>
      <c r="F57" s="181"/>
      <c r="G57" s="181">
        <f>'将来負担比率（分子）の構造'!J$51</f>
        <v>83</v>
      </c>
      <c r="H57" s="181"/>
      <c r="I57" s="181"/>
      <c r="J57" s="181">
        <f>'将来負担比率（分子）の構造'!K$51</f>
        <v>66</v>
      </c>
      <c r="K57" s="181"/>
      <c r="L57" s="181"/>
      <c r="M57" s="181">
        <f>'将来負担比率（分子）の構造'!L$51</f>
        <v>54</v>
      </c>
      <c r="N57" s="181"/>
      <c r="O57" s="181"/>
      <c r="P57" s="181">
        <f>'将来負担比率（分子）の構造'!M$51</f>
        <v>42</v>
      </c>
    </row>
    <row r="58" spans="1:16" x14ac:dyDescent="0.15">
      <c r="A58" s="181" t="s">
        <v>41</v>
      </c>
      <c r="B58" s="181"/>
      <c r="C58" s="181"/>
      <c r="D58" s="181">
        <f>'将来負担比率（分子）の構造'!I$50</f>
        <v>1518</v>
      </c>
      <c r="E58" s="181"/>
      <c r="F58" s="181"/>
      <c r="G58" s="181">
        <f>'将来負担比率（分子）の構造'!J$50</f>
        <v>1508</v>
      </c>
      <c r="H58" s="181"/>
      <c r="I58" s="181"/>
      <c r="J58" s="181">
        <f>'将来負担比率（分子）の構造'!K$50</f>
        <v>1642</v>
      </c>
      <c r="K58" s="181"/>
      <c r="L58" s="181"/>
      <c r="M58" s="181">
        <f>'将来負担比率（分子）の構造'!L$50</f>
        <v>1719</v>
      </c>
      <c r="N58" s="181"/>
      <c r="O58" s="181"/>
      <c r="P58" s="181">
        <f>'将来負担比率（分子）の構造'!M$50</f>
        <v>2125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412</v>
      </c>
      <c r="C62" s="181"/>
      <c r="D62" s="181"/>
      <c r="E62" s="181">
        <f>'将来負担比率（分子）の構造'!J$45</f>
        <v>312</v>
      </c>
      <c r="F62" s="181"/>
      <c r="G62" s="181"/>
      <c r="H62" s="181">
        <f>'将来負担比率（分子）の構造'!K$45</f>
        <v>244</v>
      </c>
      <c r="I62" s="181"/>
      <c r="J62" s="181"/>
      <c r="K62" s="181">
        <f>'将来負担比率（分子）の構造'!L$45</f>
        <v>165</v>
      </c>
      <c r="L62" s="181"/>
      <c r="M62" s="181"/>
      <c r="N62" s="181">
        <f>'将来負担比率（分子）の構造'!M$45</f>
        <v>188</v>
      </c>
      <c r="O62" s="181"/>
      <c r="P62" s="181"/>
    </row>
    <row r="63" spans="1:16" x14ac:dyDescent="0.15">
      <c r="A63" s="181" t="s">
        <v>34</v>
      </c>
      <c r="B63" s="181">
        <f>'将来負担比率（分子）の構造'!I$44</f>
        <v>289</v>
      </c>
      <c r="C63" s="181"/>
      <c r="D63" s="181"/>
      <c r="E63" s="181">
        <f>'将来負担比率（分子）の構造'!J$44</f>
        <v>276</v>
      </c>
      <c r="F63" s="181"/>
      <c r="G63" s="181"/>
      <c r="H63" s="181">
        <f>'将来負担比率（分子）の構造'!K$44</f>
        <v>221</v>
      </c>
      <c r="I63" s="181"/>
      <c r="J63" s="181"/>
      <c r="K63" s="181">
        <f>'将来負担比率（分子）の構造'!L$44</f>
        <v>244</v>
      </c>
      <c r="L63" s="181"/>
      <c r="M63" s="181"/>
      <c r="N63" s="181">
        <f>'将来負担比率（分子）の構造'!M$44</f>
        <v>260</v>
      </c>
      <c r="O63" s="181"/>
      <c r="P63" s="181"/>
    </row>
    <row r="64" spans="1:16" x14ac:dyDescent="0.15">
      <c r="A64" s="181" t="s">
        <v>33</v>
      </c>
      <c r="B64" s="181">
        <f>'将来負担比率（分子）の構造'!I$43</f>
        <v>361</v>
      </c>
      <c r="C64" s="181"/>
      <c r="D64" s="181"/>
      <c r="E64" s="181">
        <f>'将来負担比率（分子）の構造'!J$43</f>
        <v>343</v>
      </c>
      <c r="F64" s="181"/>
      <c r="G64" s="181"/>
      <c r="H64" s="181">
        <f>'将来負担比率（分子）の構造'!K$43</f>
        <v>307</v>
      </c>
      <c r="I64" s="181"/>
      <c r="J64" s="181"/>
      <c r="K64" s="181">
        <f>'将来負担比率（分子）の構造'!L$43</f>
        <v>266</v>
      </c>
      <c r="L64" s="181"/>
      <c r="M64" s="181"/>
      <c r="N64" s="181">
        <f>'将来負担比率（分子）の構造'!M$43</f>
        <v>243</v>
      </c>
      <c r="O64" s="181"/>
      <c r="P64" s="181"/>
    </row>
    <row r="65" spans="1:16" x14ac:dyDescent="0.15">
      <c r="A65" s="181" t="s">
        <v>32</v>
      </c>
      <c r="B65" s="181">
        <f>'将来負担比率（分子）の構造'!I$42</f>
        <v>36</v>
      </c>
      <c r="C65" s="181"/>
      <c r="D65" s="181"/>
      <c r="E65" s="181">
        <f>'将来負担比率（分子）の構造'!J$42</f>
        <v>33</v>
      </c>
      <c r="F65" s="181"/>
      <c r="G65" s="181"/>
      <c r="H65" s="181">
        <f>'将来負担比率（分子）の構造'!K$42</f>
        <v>31</v>
      </c>
      <c r="I65" s="181"/>
      <c r="J65" s="181"/>
      <c r="K65" s="181">
        <f>'将来負担比率（分子）の構造'!L$42</f>
        <v>28</v>
      </c>
      <c r="L65" s="181"/>
      <c r="M65" s="181"/>
      <c r="N65" s="181">
        <f>'将来負担比率（分子）の構造'!M$42</f>
        <v>25</v>
      </c>
      <c r="O65" s="181"/>
      <c r="P65" s="181"/>
    </row>
    <row r="66" spans="1:16" x14ac:dyDescent="0.15">
      <c r="A66" s="181" t="s">
        <v>31</v>
      </c>
      <c r="B66" s="181">
        <f>'将来負担比率（分子）の構造'!I$41</f>
        <v>2181</v>
      </c>
      <c r="C66" s="181"/>
      <c r="D66" s="181"/>
      <c r="E66" s="181">
        <f>'将来負担比率（分子）の構造'!J$41</f>
        <v>2200</v>
      </c>
      <c r="F66" s="181"/>
      <c r="G66" s="181"/>
      <c r="H66" s="181">
        <f>'将来負担比率（分子）の構造'!K$41</f>
        <v>2252</v>
      </c>
      <c r="I66" s="181"/>
      <c r="J66" s="181"/>
      <c r="K66" s="181">
        <f>'将来負担比率（分子）の構造'!L$41</f>
        <v>2300</v>
      </c>
      <c r="L66" s="181"/>
      <c r="M66" s="181"/>
      <c r="N66" s="181">
        <f>'将来負担比率（分子）の構造'!M$41</f>
        <v>2221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436</v>
      </c>
      <c r="C72" s="185">
        <f>基金残高に係る経年分析!G55</f>
        <v>426</v>
      </c>
      <c r="D72" s="185">
        <f>基金残高に係る経年分析!H55</f>
        <v>366</v>
      </c>
    </row>
    <row r="73" spans="1:16" x14ac:dyDescent="0.15">
      <c r="A73" s="184" t="s">
        <v>77</v>
      </c>
      <c r="B73" s="185">
        <f>基金残高に係る経年分析!F56</f>
        <v>363</v>
      </c>
      <c r="C73" s="185">
        <f>基金残高に係る経年分析!G56</f>
        <v>367</v>
      </c>
      <c r="D73" s="185">
        <f>基金残高に係る経年分析!H56</f>
        <v>368</v>
      </c>
    </row>
    <row r="74" spans="1:16" x14ac:dyDescent="0.15">
      <c r="A74" s="184" t="s">
        <v>78</v>
      </c>
      <c r="B74" s="185">
        <f>基金残高に係る経年分析!F57</f>
        <v>613</v>
      </c>
      <c r="C74" s="185">
        <f>基金残高に係る経年分析!G57</f>
        <v>831</v>
      </c>
      <c r="D74" s="185">
        <f>基金残高に係る経年分析!H57</f>
        <v>1293</v>
      </c>
    </row>
  </sheetData>
  <sheetProtection algorithmName="SHA-512" hashValue="qydt9QUV/cmTzRBw2sKKuTMf/HtmTV6s1DFUpzq3Yq+JUdlTw7aCvD7Bl8U/gIQQ6ya178IpsFDOp0wNAGTMgg==" saltValue="EWqENfH5nAIJb0Flxf0i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P1" workbookViewId="0">
      <selection activeCell="DD30" sqref="DD30:DK30"/>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563339</v>
      </c>
      <c r="S5" s="696"/>
      <c r="T5" s="696"/>
      <c r="U5" s="696"/>
      <c r="V5" s="696"/>
      <c r="W5" s="696"/>
      <c r="X5" s="696"/>
      <c r="Y5" s="739"/>
      <c r="Z5" s="757">
        <v>14</v>
      </c>
      <c r="AA5" s="757"/>
      <c r="AB5" s="757"/>
      <c r="AC5" s="757"/>
      <c r="AD5" s="758">
        <v>563339</v>
      </c>
      <c r="AE5" s="758"/>
      <c r="AF5" s="758"/>
      <c r="AG5" s="758"/>
      <c r="AH5" s="758"/>
      <c r="AI5" s="758"/>
      <c r="AJ5" s="758"/>
      <c r="AK5" s="758"/>
      <c r="AL5" s="740">
        <v>30.9</v>
      </c>
      <c r="AM5" s="711"/>
      <c r="AN5" s="711"/>
      <c r="AO5" s="741"/>
      <c r="AP5" s="706" t="s">
        <v>226</v>
      </c>
      <c r="AQ5" s="707"/>
      <c r="AR5" s="707"/>
      <c r="AS5" s="707"/>
      <c r="AT5" s="707"/>
      <c r="AU5" s="707"/>
      <c r="AV5" s="707"/>
      <c r="AW5" s="707"/>
      <c r="AX5" s="707"/>
      <c r="AY5" s="707"/>
      <c r="AZ5" s="707"/>
      <c r="BA5" s="707"/>
      <c r="BB5" s="707"/>
      <c r="BC5" s="707"/>
      <c r="BD5" s="707"/>
      <c r="BE5" s="707"/>
      <c r="BF5" s="708"/>
      <c r="BG5" s="640">
        <v>563339</v>
      </c>
      <c r="BH5" s="641"/>
      <c r="BI5" s="641"/>
      <c r="BJ5" s="641"/>
      <c r="BK5" s="641"/>
      <c r="BL5" s="641"/>
      <c r="BM5" s="641"/>
      <c r="BN5" s="642"/>
      <c r="BO5" s="677">
        <v>100</v>
      </c>
      <c r="BP5" s="677"/>
      <c r="BQ5" s="677"/>
      <c r="BR5" s="677"/>
      <c r="BS5" s="678" t="s">
        <v>126</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29152</v>
      </c>
      <c r="S6" s="641"/>
      <c r="T6" s="641"/>
      <c r="U6" s="641"/>
      <c r="V6" s="641"/>
      <c r="W6" s="641"/>
      <c r="X6" s="641"/>
      <c r="Y6" s="642"/>
      <c r="Z6" s="677">
        <v>0.7</v>
      </c>
      <c r="AA6" s="677"/>
      <c r="AB6" s="677"/>
      <c r="AC6" s="677"/>
      <c r="AD6" s="678">
        <v>29152</v>
      </c>
      <c r="AE6" s="678"/>
      <c r="AF6" s="678"/>
      <c r="AG6" s="678"/>
      <c r="AH6" s="678"/>
      <c r="AI6" s="678"/>
      <c r="AJ6" s="678"/>
      <c r="AK6" s="678"/>
      <c r="AL6" s="643">
        <v>1.6</v>
      </c>
      <c r="AM6" s="644"/>
      <c r="AN6" s="644"/>
      <c r="AO6" s="679"/>
      <c r="AP6" s="637" t="s">
        <v>231</v>
      </c>
      <c r="AQ6" s="638"/>
      <c r="AR6" s="638"/>
      <c r="AS6" s="638"/>
      <c r="AT6" s="638"/>
      <c r="AU6" s="638"/>
      <c r="AV6" s="638"/>
      <c r="AW6" s="638"/>
      <c r="AX6" s="638"/>
      <c r="AY6" s="638"/>
      <c r="AZ6" s="638"/>
      <c r="BA6" s="638"/>
      <c r="BB6" s="638"/>
      <c r="BC6" s="638"/>
      <c r="BD6" s="638"/>
      <c r="BE6" s="638"/>
      <c r="BF6" s="639"/>
      <c r="BG6" s="640">
        <v>563339</v>
      </c>
      <c r="BH6" s="641"/>
      <c r="BI6" s="641"/>
      <c r="BJ6" s="641"/>
      <c r="BK6" s="641"/>
      <c r="BL6" s="641"/>
      <c r="BM6" s="641"/>
      <c r="BN6" s="642"/>
      <c r="BO6" s="677">
        <v>100</v>
      </c>
      <c r="BP6" s="677"/>
      <c r="BQ6" s="677"/>
      <c r="BR6" s="677"/>
      <c r="BS6" s="678" t="s">
        <v>126</v>
      </c>
      <c r="BT6" s="678"/>
      <c r="BU6" s="678"/>
      <c r="BV6" s="678"/>
      <c r="BW6" s="678"/>
      <c r="BX6" s="678"/>
      <c r="BY6" s="678"/>
      <c r="BZ6" s="678"/>
      <c r="CA6" s="678"/>
      <c r="CB6" s="737"/>
      <c r="CD6" s="698" t="s">
        <v>232</v>
      </c>
      <c r="CE6" s="699"/>
      <c r="CF6" s="699"/>
      <c r="CG6" s="699"/>
      <c r="CH6" s="699"/>
      <c r="CI6" s="699"/>
      <c r="CJ6" s="699"/>
      <c r="CK6" s="699"/>
      <c r="CL6" s="699"/>
      <c r="CM6" s="699"/>
      <c r="CN6" s="699"/>
      <c r="CO6" s="699"/>
      <c r="CP6" s="699"/>
      <c r="CQ6" s="700"/>
      <c r="CR6" s="640">
        <v>58496</v>
      </c>
      <c r="CS6" s="641"/>
      <c r="CT6" s="641"/>
      <c r="CU6" s="641"/>
      <c r="CV6" s="641"/>
      <c r="CW6" s="641"/>
      <c r="CX6" s="641"/>
      <c r="CY6" s="642"/>
      <c r="CZ6" s="740">
        <v>1.5</v>
      </c>
      <c r="DA6" s="711"/>
      <c r="DB6" s="711"/>
      <c r="DC6" s="743"/>
      <c r="DD6" s="646" t="s">
        <v>126</v>
      </c>
      <c r="DE6" s="641"/>
      <c r="DF6" s="641"/>
      <c r="DG6" s="641"/>
      <c r="DH6" s="641"/>
      <c r="DI6" s="641"/>
      <c r="DJ6" s="641"/>
      <c r="DK6" s="641"/>
      <c r="DL6" s="641"/>
      <c r="DM6" s="641"/>
      <c r="DN6" s="641"/>
      <c r="DO6" s="641"/>
      <c r="DP6" s="642"/>
      <c r="DQ6" s="646">
        <v>58496</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241</v>
      </c>
      <c r="S7" s="641"/>
      <c r="T7" s="641"/>
      <c r="U7" s="641"/>
      <c r="V7" s="641"/>
      <c r="W7" s="641"/>
      <c r="X7" s="641"/>
      <c r="Y7" s="642"/>
      <c r="Z7" s="677">
        <v>0</v>
      </c>
      <c r="AA7" s="677"/>
      <c r="AB7" s="677"/>
      <c r="AC7" s="677"/>
      <c r="AD7" s="678">
        <v>241</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180932</v>
      </c>
      <c r="BH7" s="641"/>
      <c r="BI7" s="641"/>
      <c r="BJ7" s="641"/>
      <c r="BK7" s="641"/>
      <c r="BL7" s="641"/>
      <c r="BM7" s="641"/>
      <c r="BN7" s="642"/>
      <c r="BO7" s="677">
        <v>32.1</v>
      </c>
      <c r="BP7" s="677"/>
      <c r="BQ7" s="677"/>
      <c r="BR7" s="677"/>
      <c r="BS7" s="678" t="s">
        <v>126</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1570315</v>
      </c>
      <c r="CS7" s="641"/>
      <c r="CT7" s="641"/>
      <c r="CU7" s="641"/>
      <c r="CV7" s="641"/>
      <c r="CW7" s="641"/>
      <c r="CX7" s="641"/>
      <c r="CY7" s="642"/>
      <c r="CZ7" s="677">
        <v>40.9</v>
      </c>
      <c r="DA7" s="677"/>
      <c r="DB7" s="677"/>
      <c r="DC7" s="677"/>
      <c r="DD7" s="646">
        <v>3537</v>
      </c>
      <c r="DE7" s="641"/>
      <c r="DF7" s="641"/>
      <c r="DG7" s="641"/>
      <c r="DH7" s="641"/>
      <c r="DI7" s="641"/>
      <c r="DJ7" s="641"/>
      <c r="DK7" s="641"/>
      <c r="DL7" s="641"/>
      <c r="DM7" s="641"/>
      <c r="DN7" s="641"/>
      <c r="DO7" s="641"/>
      <c r="DP7" s="642"/>
      <c r="DQ7" s="646">
        <v>1522232</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1006</v>
      </c>
      <c r="S8" s="641"/>
      <c r="T8" s="641"/>
      <c r="U8" s="641"/>
      <c r="V8" s="641"/>
      <c r="W8" s="641"/>
      <c r="X8" s="641"/>
      <c r="Y8" s="642"/>
      <c r="Z8" s="677">
        <v>0</v>
      </c>
      <c r="AA8" s="677"/>
      <c r="AB8" s="677"/>
      <c r="AC8" s="677"/>
      <c r="AD8" s="678">
        <v>1006</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8235</v>
      </c>
      <c r="BH8" s="641"/>
      <c r="BI8" s="641"/>
      <c r="BJ8" s="641"/>
      <c r="BK8" s="641"/>
      <c r="BL8" s="641"/>
      <c r="BM8" s="641"/>
      <c r="BN8" s="642"/>
      <c r="BO8" s="677">
        <v>1.5</v>
      </c>
      <c r="BP8" s="677"/>
      <c r="BQ8" s="677"/>
      <c r="BR8" s="677"/>
      <c r="BS8" s="646" t="s">
        <v>126</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893845</v>
      </c>
      <c r="CS8" s="641"/>
      <c r="CT8" s="641"/>
      <c r="CU8" s="641"/>
      <c r="CV8" s="641"/>
      <c r="CW8" s="641"/>
      <c r="CX8" s="641"/>
      <c r="CY8" s="642"/>
      <c r="CZ8" s="677">
        <v>23.3</v>
      </c>
      <c r="DA8" s="677"/>
      <c r="DB8" s="677"/>
      <c r="DC8" s="677"/>
      <c r="DD8" s="646" t="s">
        <v>126</v>
      </c>
      <c r="DE8" s="641"/>
      <c r="DF8" s="641"/>
      <c r="DG8" s="641"/>
      <c r="DH8" s="641"/>
      <c r="DI8" s="641"/>
      <c r="DJ8" s="641"/>
      <c r="DK8" s="641"/>
      <c r="DL8" s="641"/>
      <c r="DM8" s="641"/>
      <c r="DN8" s="641"/>
      <c r="DO8" s="641"/>
      <c r="DP8" s="642"/>
      <c r="DQ8" s="646">
        <v>487238</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674</v>
      </c>
      <c r="S9" s="641"/>
      <c r="T9" s="641"/>
      <c r="U9" s="641"/>
      <c r="V9" s="641"/>
      <c r="W9" s="641"/>
      <c r="X9" s="641"/>
      <c r="Y9" s="642"/>
      <c r="Z9" s="677">
        <v>0</v>
      </c>
      <c r="AA9" s="677"/>
      <c r="AB9" s="677"/>
      <c r="AC9" s="677"/>
      <c r="AD9" s="678">
        <v>674</v>
      </c>
      <c r="AE9" s="678"/>
      <c r="AF9" s="678"/>
      <c r="AG9" s="678"/>
      <c r="AH9" s="678"/>
      <c r="AI9" s="678"/>
      <c r="AJ9" s="678"/>
      <c r="AK9" s="678"/>
      <c r="AL9" s="643">
        <v>0</v>
      </c>
      <c r="AM9" s="644"/>
      <c r="AN9" s="644"/>
      <c r="AO9" s="679"/>
      <c r="AP9" s="637" t="s">
        <v>240</v>
      </c>
      <c r="AQ9" s="638"/>
      <c r="AR9" s="638"/>
      <c r="AS9" s="638"/>
      <c r="AT9" s="638"/>
      <c r="AU9" s="638"/>
      <c r="AV9" s="638"/>
      <c r="AW9" s="638"/>
      <c r="AX9" s="638"/>
      <c r="AY9" s="638"/>
      <c r="AZ9" s="638"/>
      <c r="BA9" s="638"/>
      <c r="BB9" s="638"/>
      <c r="BC9" s="638"/>
      <c r="BD9" s="638"/>
      <c r="BE9" s="638"/>
      <c r="BF9" s="639"/>
      <c r="BG9" s="640">
        <v>160464</v>
      </c>
      <c r="BH9" s="641"/>
      <c r="BI9" s="641"/>
      <c r="BJ9" s="641"/>
      <c r="BK9" s="641"/>
      <c r="BL9" s="641"/>
      <c r="BM9" s="641"/>
      <c r="BN9" s="642"/>
      <c r="BO9" s="677">
        <v>28.5</v>
      </c>
      <c r="BP9" s="677"/>
      <c r="BQ9" s="677"/>
      <c r="BR9" s="677"/>
      <c r="BS9" s="646" t="s">
        <v>126</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343475</v>
      </c>
      <c r="CS9" s="641"/>
      <c r="CT9" s="641"/>
      <c r="CU9" s="641"/>
      <c r="CV9" s="641"/>
      <c r="CW9" s="641"/>
      <c r="CX9" s="641"/>
      <c r="CY9" s="642"/>
      <c r="CZ9" s="677">
        <v>9</v>
      </c>
      <c r="DA9" s="677"/>
      <c r="DB9" s="677"/>
      <c r="DC9" s="677"/>
      <c r="DD9" s="646">
        <v>11577</v>
      </c>
      <c r="DE9" s="641"/>
      <c r="DF9" s="641"/>
      <c r="DG9" s="641"/>
      <c r="DH9" s="641"/>
      <c r="DI9" s="641"/>
      <c r="DJ9" s="641"/>
      <c r="DK9" s="641"/>
      <c r="DL9" s="641"/>
      <c r="DM9" s="641"/>
      <c r="DN9" s="641"/>
      <c r="DO9" s="641"/>
      <c r="DP9" s="642"/>
      <c r="DQ9" s="646">
        <v>303283</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126</v>
      </c>
      <c r="AA10" s="677"/>
      <c r="AB10" s="677"/>
      <c r="AC10" s="677"/>
      <c r="AD10" s="678" t="s">
        <v>126</v>
      </c>
      <c r="AE10" s="678"/>
      <c r="AF10" s="678"/>
      <c r="AG10" s="678"/>
      <c r="AH10" s="678"/>
      <c r="AI10" s="678"/>
      <c r="AJ10" s="678"/>
      <c r="AK10" s="678"/>
      <c r="AL10" s="643" t="s">
        <v>126</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7204</v>
      </c>
      <c r="BH10" s="641"/>
      <c r="BI10" s="641"/>
      <c r="BJ10" s="641"/>
      <c r="BK10" s="641"/>
      <c r="BL10" s="641"/>
      <c r="BM10" s="641"/>
      <c r="BN10" s="642"/>
      <c r="BO10" s="677">
        <v>1.3</v>
      </c>
      <c r="BP10" s="677"/>
      <c r="BQ10" s="677"/>
      <c r="BR10" s="677"/>
      <c r="BS10" s="646" t="s">
        <v>126</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126</v>
      </c>
      <c r="CS10" s="641"/>
      <c r="CT10" s="641"/>
      <c r="CU10" s="641"/>
      <c r="CV10" s="641"/>
      <c r="CW10" s="641"/>
      <c r="CX10" s="641"/>
      <c r="CY10" s="642"/>
      <c r="CZ10" s="677" t="s">
        <v>126</v>
      </c>
      <c r="DA10" s="677"/>
      <c r="DB10" s="677"/>
      <c r="DC10" s="677"/>
      <c r="DD10" s="646" t="s">
        <v>126</v>
      </c>
      <c r="DE10" s="641"/>
      <c r="DF10" s="641"/>
      <c r="DG10" s="641"/>
      <c r="DH10" s="641"/>
      <c r="DI10" s="641"/>
      <c r="DJ10" s="641"/>
      <c r="DK10" s="641"/>
      <c r="DL10" s="641"/>
      <c r="DM10" s="641"/>
      <c r="DN10" s="641"/>
      <c r="DO10" s="641"/>
      <c r="DP10" s="642"/>
      <c r="DQ10" s="646" t="s">
        <v>126</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82051</v>
      </c>
      <c r="S11" s="641"/>
      <c r="T11" s="641"/>
      <c r="U11" s="641"/>
      <c r="V11" s="641"/>
      <c r="W11" s="641"/>
      <c r="X11" s="641"/>
      <c r="Y11" s="642"/>
      <c r="Z11" s="643">
        <v>2</v>
      </c>
      <c r="AA11" s="644"/>
      <c r="AB11" s="644"/>
      <c r="AC11" s="645"/>
      <c r="AD11" s="646">
        <v>82051</v>
      </c>
      <c r="AE11" s="641"/>
      <c r="AF11" s="641"/>
      <c r="AG11" s="641"/>
      <c r="AH11" s="641"/>
      <c r="AI11" s="641"/>
      <c r="AJ11" s="641"/>
      <c r="AK11" s="642"/>
      <c r="AL11" s="643">
        <v>4.5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5029</v>
      </c>
      <c r="BH11" s="641"/>
      <c r="BI11" s="641"/>
      <c r="BJ11" s="641"/>
      <c r="BK11" s="641"/>
      <c r="BL11" s="641"/>
      <c r="BM11" s="641"/>
      <c r="BN11" s="642"/>
      <c r="BO11" s="677">
        <v>0.9</v>
      </c>
      <c r="BP11" s="677"/>
      <c r="BQ11" s="677"/>
      <c r="BR11" s="677"/>
      <c r="BS11" s="646" t="s">
        <v>126</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77046</v>
      </c>
      <c r="CS11" s="641"/>
      <c r="CT11" s="641"/>
      <c r="CU11" s="641"/>
      <c r="CV11" s="641"/>
      <c r="CW11" s="641"/>
      <c r="CX11" s="641"/>
      <c r="CY11" s="642"/>
      <c r="CZ11" s="677">
        <v>2</v>
      </c>
      <c r="DA11" s="677"/>
      <c r="DB11" s="677"/>
      <c r="DC11" s="677"/>
      <c r="DD11" s="646">
        <v>3605</v>
      </c>
      <c r="DE11" s="641"/>
      <c r="DF11" s="641"/>
      <c r="DG11" s="641"/>
      <c r="DH11" s="641"/>
      <c r="DI11" s="641"/>
      <c r="DJ11" s="641"/>
      <c r="DK11" s="641"/>
      <c r="DL11" s="641"/>
      <c r="DM11" s="641"/>
      <c r="DN11" s="641"/>
      <c r="DO11" s="641"/>
      <c r="DP11" s="642"/>
      <c r="DQ11" s="646">
        <v>54662</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126</v>
      </c>
      <c r="S12" s="641"/>
      <c r="T12" s="641"/>
      <c r="U12" s="641"/>
      <c r="V12" s="641"/>
      <c r="W12" s="641"/>
      <c r="X12" s="641"/>
      <c r="Y12" s="642"/>
      <c r="Z12" s="677" t="s">
        <v>143</v>
      </c>
      <c r="AA12" s="677"/>
      <c r="AB12" s="677"/>
      <c r="AC12" s="677"/>
      <c r="AD12" s="678" t="s">
        <v>126</v>
      </c>
      <c r="AE12" s="678"/>
      <c r="AF12" s="678"/>
      <c r="AG12" s="678"/>
      <c r="AH12" s="678"/>
      <c r="AI12" s="678"/>
      <c r="AJ12" s="678"/>
      <c r="AK12" s="678"/>
      <c r="AL12" s="643" t="s">
        <v>126</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333648</v>
      </c>
      <c r="BH12" s="641"/>
      <c r="BI12" s="641"/>
      <c r="BJ12" s="641"/>
      <c r="BK12" s="641"/>
      <c r="BL12" s="641"/>
      <c r="BM12" s="641"/>
      <c r="BN12" s="642"/>
      <c r="BO12" s="677">
        <v>59.2</v>
      </c>
      <c r="BP12" s="677"/>
      <c r="BQ12" s="677"/>
      <c r="BR12" s="677"/>
      <c r="BS12" s="646" t="s">
        <v>126</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10138</v>
      </c>
      <c r="CS12" s="641"/>
      <c r="CT12" s="641"/>
      <c r="CU12" s="641"/>
      <c r="CV12" s="641"/>
      <c r="CW12" s="641"/>
      <c r="CX12" s="641"/>
      <c r="CY12" s="642"/>
      <c r="CZ12" s="677">
        <v>0.3</v>
      </c>
      <c r="DA12" s="677"/>
      <c r="DB12" s="677"/>
      <c r="DC12" s="677"/>
      <c r="DD12" s="646" t="s">
        <v>126</v>
      </c>
      <c r="DE12" s="641"/>
      <c r="DF12" s="641"/>
      <c r="DG12" s="641"/>
      <c r="DH12" s="641"/>
      <c r="DI12" s="641"/>
      <c r="DJ12" s="641"/>
      <c r="DK12" s="641"/>
      <c r="DL12" s="641"/>
      <c r="DM12" s="641"/>
      <c r="DN12" s="641"/>
      <c r="DO12" s="641"/>
      <c r="DP12" s="642"/>
      <c r="DQ12" s="646">
        <v>7405</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126</v>
      </c>
      <c r="S13" s="641"/>
      <c r="T13" s="641"/>
      <c r="U13" s="641"/>
      <c r="V13" s="641"/>
      <c r="W13" s="641"/>
      <c r="X13" s="641"/>
      <c r="Y13" s="642"/>
      <c r="Z13" s="677" t="s">
        <v>126</v>
      </c>
      <c r="AA13" s="677"/>
      <c r="AB13" s="677"/>
      <c r="AC13" s="677"/>
      <c r="AD13" s="678" t="s">
        <v>126</v>
      </c>
      <c r="AE13" s="678"/>
      <c r="AF13" s="678"/>
      <c r="AG13" s="678"/>
      <c r="AH13" s="678"/>
      <c r="AI13" s="678"/>
      <c r="AJ13" s="678"/>
      <c r="AK13" s="678"/>
      <c r="AL13" s="643" t="s">
        <v>126</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333456</v>
      </c>
      <c r="BH13" s="641"/>
      <c r="BI13" s="641"/>
      <c r="BJ13" s="641"/>
      <c r="BK13" s="641"/>
      <c r="BL13" s="641"/>
      <c r="BM13" s="641"/>
      <c r="BN13" s="642"/>
      <c r="BO13" s="677">
        <v>59.2</v>
      </c>
      <c r="BP13" s="677"/>
      <c r="BQ13" s="677"/>
      <c r="BR13" s="677"/>
      <c r="BS13" s="646" t="s">
        <v>126</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241580</v>
      </c>
      <c r="CS13" s="641"/>
      <c r="CT13" s="641"/>
      <c r="CU13" s="641"/>
      <c r="CV13" s="641"/>
      <c r="CW13" s="641"/>
      <c r="CX13" s="641"/>
      <c r="CY13" s="642"/>
      <c r="CZ13" s="677">
        <v>6.3</v>
      </c>
      <c r="DA13" s="677"/>
      <c r="DB13" s="677"/>
      <c r="DC13" s="677"/>
      <c r="DD13" s="646">
        <v>159255</v>
      </c>
      <c r="DE13" s="641"/>
      <c r="DF13" s="641"/>
      <c r="DG13" s="641"/>
      <c r="DH13" s="641"/>
      <c r="DI13" s="641"/>
      <c r="DJ13" s="641"/>
      <c r="DK13" s="641"/>
      <c r="DL13" s="641"/>
      <c r="DM13" s="641"/>
      <c r="DN13" s="641"/>
      <c r="DO13" s="641"/>
      <c r="DP13" s="642"/>
      <c r="DQ13" s="646">
        <v>114509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3588</v>
      </c>
      <c r="S14" s="641"/>
      <c r="T14" s="641"/>
      <c r="U14" s="641"/>
      <c r="V14" s="641"/>
      <c r="W14" s="641"/>
      <c r="X14" s="641"/>
      <c r="Y14" s="642"/>
      <c r="Z14" s="677">
        <v>0.1</v>
      </c>
      <c r="AA14" s="677"/>
      <c r="AB14" s="677"/>
      <c r="AC14" s="677"/>
      <c r="AD14" s="678">
        <v>3588</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22562</v>
      </c>
      <c r="BH14" s="641"/>
      <c r="BI14" s="641"/>
      <c r="BJ14" s="641"/>
      <c r="BK14" s="641"/>
      <c r="BL14" s="641"/>
      <c r="BM14" s="641"/>
      <c r="BN14" s="642"/>
      <c r="BO14" s="677">
        <v>4</v>
      </c>
      <c r="BP14" s="677"/>
      <c r="BQ14" s="677"/>
      <c r="BR14" s="677"/>
      <c r="BS14" s="646" t="s">
        <v>126</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141423</v>
      </c>
      <c r="CS14" s="641"/>
      <c r="CT14" s="641"/>
      <c r="CU14" s="641"/>
      <c r="CV14" s="641"/>
      <c r="CW14" s="641"/>
      <c r="CX14" s="641"/>
      <c r="CY14" s="642"/>
      <c r="CZ14" s="677">
        <v>3.7</v>
      </c>
      <c r="DA14" s="677"/>
      <c r="DB14" s="677"/>
      <c r="DC14" s="677"/>
      <c r="DD14" s="646">
        <v>33804</v>
      </c>
      <c r="DE14" s="641"/>
      <c r="DF14" s="641"/>
      <c r="DG14" s="641"/>
      <c r="DH14" s="641"/>
      <c r="DI14" s="641"/>
      <c r="DJ14" s="641"/>
      <c r="DK14" s="641"/>
      <c r="DL14" s="641"/>
      <c r="DM14" s="641"/>
      <c r="DN14" s="641"/>
      <c r="DO14" s="641"/>
      <c r="DP14" s="642"/>
      <c r="DQ14" s="646">
        <v>115889</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126</v>
      </c>
      <c r="AA15" s="677"/>
      <c r="AB15" s="677"/>
      <c r="AC15" s="677"/>
      <c r="AD15" s="678" t="s">
        <v>126</v>
      </c>
      <c r="AE15" s="678"/>
      <c r="AF15" s="678"/>
      <c r="AG15" s="678"/>
      <c r="AH15" s="678"/>
      <c r="AI15" s="678"/>
      <c r="AJ15" s="678"/>
      <c r="AK15" s="678"/>
      <c r="AL15" s="643" t="s">
        <v>126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26197</v>
      </c>
      <c r="BH15" s="641"/>
      <c r="BI15" s="641"/>
      <c r="BJ15" s="641"/>
      <c r="BK15" s="641"/>
      <c r="BL15" s="641"/>
      <c r="BM15" s="641"/>
      <c r="BN15" s="642"/>
      <c r="BO15" s="677">
        <v>4.7</v>
      </c>
      <c r="BP15" s="677"/>
      <c r="BQ15" s="677"/>
      <c r="BR15" s="677"/>
      <c r="BS15" s="646" t="s">
        <v>126</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284098</v>
      </c>
      <c r="CS15" s="641"/>
      <c r="CT15" s="641"/>
      <c r="CU15" s="641"/>
      <c r="CV15" s="641"/>
      <c r="CW15" s="641"/>
      <c r="CX15" s="641"/>
      <c r="CY15" s="642"/>
      <c r="CZ15" s="677">
        <v>7.4</v>
      </c>
      <c r="DA15" s="677"/>
      <c r="DB15" s="677"/>
      <c r="DC15" s="677"/>
      <c r="DD15" s="646">
        <v>52676</v>
      </c>
      <c r="DE15" s="641"/>
      <c r="DF15" s="641"/>
      <c r="DG15" s="641"/>
      <c r="DH15" s="641"/>
      <c r="DI15" s="641"/>
      <c r="DJ15" s="641"/>
      <c r="DK15" s="641"/>
      <c r="DL15" s="641"/>
      <c r="DM15" s="641"/>
      <c r="DN15" s="641"/>
      <c r="DO15" s="641"/>
      <c r="DP15" s="642"/>
      <c r="DQ15" s="646">
        <v>251102</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895</v>
      </c>
      <c r="S16" s="641"/>
      <c r="T16" s="641"/>
      <c r="U16" s="641"/>
      <c r="V16" s="641"/>
      <c r="W16" s="641"/>
      <c r="X16" s="641"/>
      <c r="Y16" s="642"/>
      <c r="Z16" s="677">
        <v>0</v>
      </c>
      <c r="AA16" s="677"/>
      <c r="AB16" s="677"/>
      <c r="AC16" s="677"/>
      <c r="AD16" s="678">
        <v>895</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126</v>
      </c>
      <c r="BP16" s="677"/>
      <c r="BQ16" s="677"/>
      <c r="BR16" s="677"/>
      <c r="BS16" s="646" t="s">
        <v>126</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316</v>
      </c>
      <c r="CS16" s="641"/>
      <c r="CT16" s="641"/>
      <c r="CU16" s="641"/>
      <c r="CV16" s="641"/>
      <c r="CW16" s="641"/>
      <c r="CX16" s="641"/>
      <c r="CY16" s="642"/>
      <c r="CZ16" s="677">
        <v>0</v>
      </c>
      <c r="DA16" s="677"/>
      <c r="DB16" s="677"/>
      <c r="DC16" s="677"/>
      <c r="DD16" s="646" t="s">
        <v>126</v>
      </c>
      <c r="DE16" s="641"/>
      <c r="DF16" s="641"/>
      <c r="DG16" s="641"/>
      <c r="DH16" s="641"/>
      <c r="DI16" s="641"/>
      <c r="DJ16" s="641"/>
      <c r="DK16" s="641"/>
      <c r="DL16" s="641"/>
      <c r="DM16" s="641"/>
      <c r="DN16" s="641"/>
      <c r="DO16" s="641"/>
      <c r="DP16" s="642"/>
      <c r="DQ16" s="646">
        <v>316</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9104</v>
      </c>
      <c r="S17" s="641"/>
      <c r="T17" s="641"/>
      <c r="U17" s="641"/>
      <c r="V17" s="641"/>
      <c r="W17" s="641"/>
      <c r="X17" s="641"/>
      <c r="Y17" s="642"/>
      <c r="Z17" s="677">
        <v>0.2</v>
      </c>
      <c r="AA17" s="677"/>
      <c r="AB17" s="677"/>
      <c r="AC17" s="677"/>
      <c r="AD17" s="678">
        <v>9104</v>
      </c>
      <c r="AE17" s="678"/>
      <c r="AF17" s="678"/>
      <c r="AG17" s="678"/>
      <c r="AH17" s="678"/>
      <c r="AI17" s="678"/>
      <c r="AJ17" s="678"/>
      <c r="AK17" s="678"/>
      <c r="AL17" s="643">
        <v>0.5</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126</v>
      </c>
      <c r="BP17" s="677"/>
      <c r="BQ17" s="677"/>
      <c r="BR17" s="677"/>
      <c r="BS17" s="646" t="s">
        <v>126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215471</v>
      </c>
      <c r="CS17" s="641"/>
      <c r="CT17" s="641"/>
      <c r="CU17" s="641"/>
      <c r="CV17" s="641"/>
      <c r="CW17" s="641"/>
      <c r="CX17" s="641"/>
      <c r="CY17" s="642"/>
      <c r="CZ17" s="677">
        <v>5.6</v>
      </c>
      <c r="DA17" s="677"/>
      <c r="DB17" s="677"/>
      <c r="DC17" s="677"/>
      <c r="DD17" s="646" t="s">
        <v>126</v>
      </c>
      <c r="DE17" s="641"/>
      <c r="DF17" s="641"/>
      <c r="DG17" s="641"/>
      <c r="DH17" s="641"/>
      <c r="DI17" s="641"/>
      <c r="DJ17" s="641"/>
      <c r="DK17" s="641"/>
      <c r="DL17" s="641"/>
      <c r="DM17" s="641"/>
      <c r="DN17" s="641"/>
      <c r="DO17" s="641"/>
      <c r="DP17" s="642"/>
      <c r="DQ17" s="646">
        <v>203803</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3800</v>
      </c>
      <c r="S18" s="641"/>
      <c r="T18" s="641"/>
      <c r="U18" s="641"/>
      <c r="V18" s="641"/>
      <c r="W18" s="641"/>
      <c r="X18" s="641"/>
      <c r="Y18" s="642"/>
      <c r="Z18" s="677">
        <v>0.1</v>
      </c>
      <c r="AA18" s="677"/>
      <c r="AB18" s="677"/>
      <c r="AC18" s="677"/>
      <c r="AD18" s="678">
        <v>3800</v>
      </c>
      <c r="AE18" s="678"/>
      <c r="AF18" s="678"/>
      <c r="AG18" s="678"/>
      <c r="AH18" s="678"/>
      <c r="AI18" s="678"/>
      <c r="AJ18" s="678"/>
      <c r="AK18" s="678"/>
      <c r="AL18" s="643">
        <v>0.2</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126</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126</v>
      </c>
      <c r="CS18" s="641"/>
      <c r="CT18" s="641"/>
      <c r="CU18" s="641"/>
      <c r="CV18" s="641"/>
      <c r="CW18" s="641"/>
      <c r="CX18" s="641"/>
      <c r="CY18" s="642"/>
      <c r="CZ18" s="677" t="s">
        <v>126</v>
      </c>
      <c r="DA18" s="677"/>
      <c r="DB18" s="677"/>
      <c r="DC18" s="677"/>
      <c r="DD18" s="646" t="s">
        <v>126</v>
      </c>
      <c r="DE18" s="641"/>
      <c r="DF18" s="641"/>
      <c r="DG18" s="641"/>
      <c r="DH18" s="641"/>
      <c r="DI18" s="641"/>
      <c r="DJ18" s="641"/>
      <c r="DK18" s="641"/>
      <c r="DL18" s="641"/>
      <c r="DM18" s="641"/>
      <c r="DN18" s="641"/>
      <c r="DO18" s="641"/>
      <c r="DP18" s="642"/>
      <c r="DQ18" s="646" t="s">
        <v>126</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471</v>
      </c>
      <c r="S19" s="641"/>
      <c r="T19" s="641"/>
      <c r="U19" s="641"/>
      <c r="V19" s="641"/>
      <c r="W19" s="641"/>
      <c r="X19" s="641"/>
      <c r="Y19" s="642"/>
      <c r="Z19" s="677">
        <v>0</v>
      </c>
      <c r="AA19" s="677"/>
      <c r="AB19" s="677"/>
      <c r="AC19" s="677"/>
      <c r="AD19" s="678">
        <v>471</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t="s">
        <v>126</v>
      </c>
      <c r="BH19" s="641"/>
      <c r="BI19" s="641"/>
      <c r="BJ19" s="641"/>
      <c r="BK19" s="641"/>
      <c r="BL19" s="641"/>
      <c r="BM19" s="641"/>
      <c r="BN19" s="642"/>
      <c r="BO19" s="677" t="s">
        <v>126</v>
      </c>
      <c r="BP19" s="677"/>
      <c r="BQ19" s="677"/>
      <c r="BR19" s="677"/>
      <c r="BS19" s="646" t="s">
        <v>126</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125</v>
      </c>
      <c r="S20" s="641"/>
      <c r="T20" s="641"/>
      <c r="U20" s="641"/>
      <c r="V20" s="641"/>
      <c r="W20" s="641"/>
      <c r="X20" s="641"/>
      <c r="Y20" s="642"/>
      <c r="Z20" s="677">
        <v>0</v>
      </c>
      <c r="AA20" s="677"/>
      <c r="AB20" s="677"/>
      <c r="AC20" s="677"/>
      <c r="AD20" s="678">
        <v>125</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t="s">
        <v>126</v>
      </c>
      <c r="BH20" s="641"/>
      <c r="BI20" s="641"/>
      <c r="BJ20" s="641"/>
      <c r="BK20" s="641"/>
      <c r="BL20" s="641"/>
      <c r="BM20" s="641"/>
      <c r="BN20" s="642"/>
      <c r="BO20" s="677" t="s">
        <v>126</v>
      </c>
      <c r="BP20" s="677"/>
      <c r="BQ20" s="677"/>
      <c r="BR20" s="677"/>
      <c r="BS20" s="646" t="s">
        <v>126</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3836203</v>
      </c>
      <c r="CS20" s="641"/>
      <c r="CT20" s="641"/>
      <c r="CU20" s="641"/>
      <c r="CV20" s="641"/>
      <c r="CW20" s="641"/>
      <c r="CX20" s="641"/>
      <c r="CY20" s="642"/>
      <c r="CZ20" s="677">
        <v>100</v>
      </c>
      <c r="DA20" s="677"/>
      <c r="DB20" s="677"/>
      <c r="DC20" s="677"/>
      <c r="DD20" s="646">
        <v>264454</v>
      </c>
      <c r="DE20" s="641"/>
      <c r="DF20" s="641"/>
      <c r="DG20" s="641"/>
      <c r="DH20" s="641"/>
      <c r="DI20" s="641"/>
      <c r="DJ20" s="641"/>
      <c r="DK20" s="641"/>
      <c r="DL20" s="641"/>
      <c r="DM20" s="641"/>
      <c r="DN20" s="641"/>
      <c r="DO20" s="641"/>
      <c r="DP20" s="642"/>
      <c r="DQ20" s="646">
        <v>3118935</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4708</v>
      </c>
      <c r="S21" s="641"/>
      <c r="T21" s="641"/>
      <c r="U21" s="641"/>
      <c r="V21" s="641"/>
      <c r="W21" s="641"/>
      <c r="X21" s="641"/>
      <c r="Y21" s="642"/>
      <c r="Z21" s="677">
        <v>0.1</v>
      </c>
      <c r="AA21" s="677"/>
      <c r="AB21" s="677"/>
      <c r="AC21" s="677"/>
      <c r="AD21" s="678">
        <v>4708</v>
      </c>
      <c r="AE21" s="678"/>
      <c r="AF21" s="678"/>
      <c r="AG21" s="678"/>
      <c r="AH21" s="678"/>
      <c r="AI21" s="678"/>
      <c r="AJ21" s="678"/>
      <c r="AK21" s="678"/>
      <c r="AL21" s="643">
        <v>0.3</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t="s">
        <v>143</v>
      </c>
      <c r="BH21" s="641"/>
      <c r="BI21" s="641"/>
      <c r="BJ21" s="641"/>
      <c r="BK21" s="641"/>
      <c r="BL21" s="641"/>
      <c r="BM21" s="641"/>
      <c r="BN21" s="642"/>
      <c r="BO21" s="677" t="s">
        <v>126</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1190796</v>
      </c>
      <c r="S22" s="641"/>
      <c r="T22" s="641"/>
      <c r="U22" s="641"/>
      <c r="V22" s="641"/>
      <c r="W22" s="641"/>
      <c r="X22" s="641"/>
      <c r="Y22" s="642"/>
      <c r="Z22" s="677">
        <v>29.6</v>
      </c>
      <c r="AA22" s="677"/>
      <c r="AB22" s="677"/>
      <c r="AC22" s="677"/>
      <c r="AD22" s="678">
        <v>1128424</v>
      </c>
      <c r="AE22" s="678"/>
      <c r="AF22" s="678"/>
      <c r="AG22" s="678"/>
      <c r="AH22" s="678"/>
      <c r="AI22" s="678"/>
      <c r="AJ22" s="678"/>
      <c r="AK22" s="678"/>
      <c r="AL22" s="643">
        <v>62</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126</v>
      </c>
      <c r="BH22" s="641"/>
      <c r="BI22" s="641"/>
      <c r="BJ22" s="641"/>
      <c r="BK22" s="641"/>
      <c r="BL22" s="641"/>
      <c r="BM22" s="641"/>
      <c r="BN22" s="642"/>
      <c r="BO22" s="677" t="s">
        <v>126</v>
      </c>
      <c r="BP22" s="677"/>
      <c r="BQ22" s="677"/>
      <c r="BR22" s="677"/>
      <c r="BS22" s="646" t="s">
        <v>126</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1128424</v>
      </c>
      <c r="S23" s="641"/>
      <c r="T23" s="641"/>
      <c r="U23" s="641"/>
      <c r="V23" s="641"/>
      <c r="W23" s="641"/>
      <c r="X23" s="641"/>
      <c r="Y23" s="642"/>
      <c r="Z23" s="677">
        <v>28.1</v>
      </c>
      <c r="AA23" s="677"/>
      <c r="AB23" s="677"/>
      <c r="AC23" s="677"/>
      <c r="AD23" s="678">
        <v>1128424</v>
      </c>
      <c r="AE23" s="678"/>
      <c r="AF23" s="678"/>
      <c r="AG23" s="678"/>
      <c r="AH23" s="678"/>
      <c r="AI23" s="678"/>
      <c r="AJ23" s="678"/>
      <c r="AK23" s="678"/>
      <c r="AL23" s="643">
        <v>62</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126</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62372</v>
      </c>
      <c r="S24" s="641"/>
      <c r="T24" s="641"/>
      <c r="U24" s="641"/>
      <c r="V24" s="641"/>
      <c r="W24" s="641"/>
      <c r="X24" s="641"/>
      <c r="Y24" s="642"/>
      <c r="Z24" s="677">
        <v>1.6</v>
      </c>
      <c r="AA24" s="677"/>
      <c r="AB24" s="677"/>
      <c r="AC24" s="677"/>
      <c r="AD24" s="678" t="s">
        <v>126</v>
      </c>
      <c r="AE24" s="678"/>
      <c r="AF24" s="678"/>
      <c r="AG24" s="678"/>
      <c r="AH24" s="678"/>
      <c r="AI24" s="678"/>
      <c r="AJ24" s="678"/>
      <c r="AK24" s="678"/>
      <c r="AL24" s="643" t="s">
        <v>126</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126</v>
      </c>
      <c r="BP24" s="677"/>
      <c r="BQ24" s="677"/>
      <c r="BR24" s="677"/>
      <c r="BS24" s="646" t="s">
        <v>126</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1335935</v>
      </c>
      <c r="CS24" s="696"/>
      <c r="CT24" s="696"/>
      <c r="CU24" s="696"/>
      <c r="CV24" s="696"/>
      <c r="CW24" s="696"/>
      <c r="CX24" s="696"/>
      <c r="CY24" s="739"/>
      <c r="CZ24" s="740">
        <v>34.799999999999997</v>
      </c>
      <c r="DA24" s="711"/>
      <c r="DB24" s="711"/>
      <c r="DC24" s="743"/>
      <c r="DD24" s="738">
        <v>929253</v>
      </c>
      <c r="DE24" s="696"/>
      <c r="DF24" s="696"/>
      <c r="DG24" s="696"/>
      <c r="DH24" s="696"/>
      <c r="DI24" s="696"/>
      <c r="DJ24" s="696"/>
      <c r="DK24" s="739"/>
      <c r="DL24" s="738">
        <v>921379</v>
      </c>
      <c r="DM24" s="696"/>
      <c r="DN24" s="696"/>
      <c r="DO24" s="696"/>
      <c r="DP24" s="696"/>
      <c r="DQ24" s="696"/>
      <c r="DR24" s="696"/>
      <c r="DS24" s="696"/>
      <c r="DT24" s="696"/>
      <c r="DU24" s="696"/>
      <c r="DV24" s="739"/>
      <c r="DW24" s="740">
        <v>49</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126</v>
      </c>
      <c r="AE25" s="678"/>
      <c r="AF25" s="678"/>
      <c r="AG25" s="678"/>
      <c r="AH25" s="678"/>
      <c r="AI25" s="678"/>
      <c r="AJ25" s="678"/>
      <c r="AK25" s="678"/>
      <c r="AL25" s="643" t="s">
        <v>143</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126</v>
      </c>
      <c r="BP25" s="677"/>
      <c r="BQ25" s="677"/>
      <c r="BR25" s="677"/>
      <c r="BS25" s="646" t="s">
        <v>126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618584</v>
      </c>
      <c r="CS25" s="659"/>
      <c r="CT25" s="659"/>
      <c r="CU25" s="659"/>
      <c r="CV25" s="659"/>
      <c r="CW25" s="659"/>
      <c r="CX25" s="659"/>
      <c r="CY25" s="660"/>
      <c r="CZ25" s="643">
        <v>16.100000000000001</v>
      </c>
      <c r="DA25" s="661"/>
      <c r="DB25" s="661"/>
      <c r="DC25" s="662"/>
      <c r="DD25" s="646">
        <v>558847</v>
      </c>
      <c r="DE25" s="659"/>
      <c r="DF25" s="659"/>
      <c r="DG25" s="659"/>
      <c r="DH25" s="659"/>
      <c r="DI25" s="659"/>
      <c r="DJ25" s="659"/>
      <c r="DK25" s="660"/>
      <c r="DL25" s="646">
        <v>550973</v>
      </c>
      <c r="DM25" s="659"/>
      <c r="DN25" s="659"/>
      <c r="DO25" s="659"/>
      <c r="DP25" s="659"/>
      <c r="DQ25" s="659"/>
      <c r="DR25" s="659"/>
      <c r="DS25" s="659"/>
      <c r="DT25" s="659"/>
      <c r="DU25" s="659"/>
      <c r="DV25" s="660"/>
      <c r="DW25" s="643">
        <v>29.3</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1880846</v>
      </c>
      <c r="S26" s="641"/>
      <c r="T26" s="641"/>
      <c r="U26" s="641"/>
      <c r="V26" s="641"/>
      <c r="W26" s="641"/>
      <c r="X26" s="641"/>
      <c r="Y26" s="642"/>
      <c r="Z26" s="677">
        <v>46.8</v>
      </c>
      <c r="AA26" s="677"/>
      <c r="AB26" s="677"/>
      <c r="AC26" s="677"/>
      <c r="AD26" s="678">
        <v>1818474</v>
      </c>
      <c r="AE26" s="678"/>
      <c r="AF26" s="678"/>
      <c r="AG26" s="678"/>
      <c r="AH26" s="678"/>
      <c r="AI26" s="678"/>
      <c r="AJ26" s="678"/>
      <c r="AK26" s="678"/>
      <c r="AL26" s="643">
        <v>99.9</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126</v>
      </c>
      <c r="BP26" s="677"/>
      <c r="BQ26" s="677"/>
      <c r="BR26" s="677"/>
      <c r="BS26" s="646" t="s">
        <v>126</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321352</v>
      </c>
      <c r="CS26" s="641"/>
      <c r="CT26" s="641"/>
      <c r="CU26" s="641"/>
      <c r="CV26" s="641"/>
      <c r="CW26" s="641"/>
      <c r="CX26" s="641"/>
      <c r="CY26" s="642"/>
      <c r="CZ26" s="643">
        <v>8.4</v>
      </c>
      <c r="DA26" s="661"/>
      <c r="DB26" s="661"/>
      <c r="DC26" s="662"/>
      <c r="DD26" s="646">
        <v>294482</v>
      </c>
      <c r="DE26" s="641"/>
      <c r="DF26" s="641"/>
      <c r="DG26" s="641"/>
      <c r="DH26" s="641"/>
      <c r="DI26" s="641"/>
      <c r="DJ26" s="641"/>
      <c r="DK26" s="642"/>
      <c r="DL26" s="646" t="s">
        <v>126</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687</v>
      </c>
      <c r="S27" s="641"/>
      <c r="T27" s="641"/>
      <c r="U27" s="641"/>
      <c r="V27" s="641"/>
      <c r="W27" s="641"/>
      <c r="X27" s="641"/>
      <c r="Y27" s="642"/>
      <c r="Z27" s="677">
        <v>0</v>
      </c>
      <c r="AA27" s="677"/>
      <c r="AB27" s="677"/>
      <c r="AC27" s="677"/>
      <c r="AD27" s="678">
        <v>687</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563339</v>
      </c>
      <c r="BH27" s="641"/>
      <c r="BI27" s="641"/>
      <c r="BJ27" s="641"/>
      <c r="BK27" s="641"/>
      <c r="BL27" s="641"/>
      <c r="BM27" s="641"/>
      <c r="BN27" s="642"/>
      <c r="BO27" s="677">
        <v>100</v>
      </c>
      <c r="BP27" s="677"/>
      <c r="BQ27" s="677"/>
      <c r="BR27" s="677"/>
      <c r="BS27" s="646" t="s">
        <v>126</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501880</v>
      </c>
      <c r="CS27" s="659"/>
      <c r="CT27" s="659"/>
      <c r="CU27" s="659"/>
      <c r="CV27" s="659"/>
      <c r="CW27" s="659"/>
      <c r="CX27" s="659"/>
      <c r="CY27" s="660"/>
      <c r="CZ27" s="643">
        <v>13.1</v>
      </c>
      <c r="DA27" s="661"/>
      <c r="DB27" s="661"/>
      <c r="DC27" s="662"/>
      <c r="DD27" s="646">
        <v>166603</v>
      </c>
      <c r="DE27" s="659"/>
      <c r="DF27" s="659"/>
      <c r="DG27" s="659"/>
      <c r="DH27" s="659"/>
      <c r="DI27" s="659"/>
      <c r="DJ27" s="659"/>
      <c r="DK27" s="660"/>
      <c r="DL27" s="646">
        <v>166603</v>
      </c>
      <c r="DM27" s="659"/>
      <c r="DN27" s="659"/>
      <c r="DO27" s="659"/>
      <c r="DP27" s="659"/>
      <c r="DQ27" s="659"/>
      <c r="DR27" s="659"/>
      <c r="DS27" s="659"/>
      <c r="DT27" s="659"/>
      <c r="DU27" s="659"/>
      <c r="DV27" s="660"/>
      <c r="DW27" s="643">
        <v>8.9</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39390</v>
      </c>
      <c r="S28" s="641"/>
      <c r="T28" s="641"/>
      <c r="U28" s="641"/>
      <c r="V28" s="641"/>
      <c r="W28" s="641"/>
      <c r="X28" s="641"/>
      <c r="Y28" s="642"/>
      <c r="Z28" s="677">
        <v>1</v>
      </c>
      <c r="AA28" s="677"/>
      <c r="AB28" s="677"/>
      <c r="AC28" s="677"/>
      <c r="AD28" s="678" t="s">
        <v>126</v>
      </c>
      <c r="AE28" s="678"/>
      <c r="AF28" s="678"/>
      <c r="AG28" s="678"/>
      <c r="AH28" s="678"/>
      <c r="AI28" s="678"/>
      <c r="AJ28" s="678"/>
      <c r="AK28" s="678"/>
      <c r="AL28" s="643" t="s">
        <v>126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215471</v>
      </c>
      <c r="CS28" s="641"/>
      <c r="CT28" s="641"/>
      <c r="CU28" s="641"/>
      <c r="CV28" s="641"/>
      <c r="CW28" s="641"/>
      <c r="CX28" s="641"/>
      <c r="CY28" s="642"/>
      <c r="CZ28" s="643">
        <v>5.6</v>
      </c>
      <c r="DA28" s="661"/>
      <c r="DB28" s="661"/>
      <c r="DC28" s="662"/>
      <c r="DD28" s="646">
        <v>203803</v>
      </c>
      <c r="DE28" s="641"/>
      <c r="DF28" s="641"/>
      <c r="DG28" s="641"/>
      <c r="DH28" s="641"/>
      <c r="DI28" s="641"/>
      <c r="DJ28" s="641"/>
      <c r="DK28" s="642"/>
      <c r="DL28" s="646">
        <v>203803</v>
      </c>
      <c r="DM28" s="641"/>
      <c r="DN28" s="641"/>
      <c r="DO28" s="641"/>
      <c r="DP28" s="641"/>
      <c r="DQ28" s="641"/>
      <c r="DR28" s="641"/>
      <c r="DS28" s="641"/>
      <c r="DT28" s="641"/>
      <c r="DU28" s="641"/>
      <c r="DV28" s="642"/>
      <c r="DW28" s="643">
        <v>10.8</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53259</v>
      </c>
      <c r="S29" s="641"/>
      <c r="T29" s="641"/>
      <c r="U29" s="641"/>
      <c r="V29" s="641"/>
      <c r="W29" s="641"/>
      <c r="X29" s="641"/>
      <c r="Y29" s="642"/>
      <c r="Z29" s="677">
        <v>1.3</v>
      </c>
      <c r="AA29" s="677"/>
      <c r="AB29" s="677"/>
      <c r="AC29" s="677"/>
      <c r="AD29" s="678">
        <v>998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215471</v>
      </c>
      <c r="CS29" s="659"/>
      <c r="CT29" s="659"/>
      <c r="CU29" s="659"/>
      <c r="CV29" s="659"/>
      <c r="CW29" s="659"/>
      <c r="CX29" s="659"/>
      <c r="CY29" s="660"/>
      <c r="CZ29" s="643">
        <v>5.6</v>
      </c>
      <c r="DA29" s="661"/>
      <c r="DB29" s="661"/>
      <c r="DC29" s="662"/>
      <c r="DD29" s="646">
        <v>203803</v>
      </c>
      <c r="DE29" s="659"/>
      <c r="DF29" s="659"/>
      <c r="DG29" s="659"/>
      <c r="DH29" s="659"/>
      <c r="DI29" s="659"/>
      <c r="DJ29" s="659"/>
      <c r="DK29" s="660"/>
      <c r="DL29" s="646">
        <v>203803</v>
      </c>
      <c r="DM29" s="659"/>
      <c r="DN29" s="659"/>
      <c r="DO29" s="659"/>
      <c r="DP29" s="659"/>
      <c r="DQ29" s="659"/>
      <c r="DR29" s="659"/>
      <c r="DS29" s="659"/>
      <c r="DT29" s="659"/>
      <c r="DU29" s="659"/>
      <c r="DV29" s="660"/>
      <c r="DW29" s="643">
        <v>10.8</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2828</v>
      </c>
      <c r="S30" s="641"/>
      <c r="T30" s="641"/>
      <c r="U30" s="641"/>
      <c r="V30" s="641"/>
      <c r="W30" s="641"/>
      <c r="X30" s="641"/>
      <c r="Y30" s="642"/>
      <c r="Z30" s="677">
        <v>0.1</v>
      </c>
      <c r="AA30" s="677"/>
      <c r="AB30" s="677"/>
      <c r="AC30" s="677"/>
      <c r="AD30" s="678" t="s">
        <v>126</v>
      </c>
      <c r="AE30" s="678"/>
      <c r="AF30" s="678"/>
      <c r="AG30" s="678"/>
      <c r="AH30" s="678"/>
      <c r="AI30" s="678"/>
      <c r="AJ30" s="678"/>
      <c r="AK30" s="678"/>
      <c r="AL30" s="643" t="s">
        <v>126</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203289</v>
      </c>
      <c r="CS30" s="641"/>
      <c r="CT30" s="641"/>
      <c r="CU30" s="641"/>
      <c r="CV30" s="641"/>
      <c r="CW30" s="641"/>
      <c r="CX30" s="641"/>
      <c r="CY30" s="642"/>
      <c r="CZ30" s="643">
        <v>5.3</v>
      </c>
      <c r="DA30" s="661"/>
      <c r="DB30" s="661"/>
      <c r="DC30" s="662"/>
      <c r="DD30" s="646">
        <v>192438</v>
      </c>
      <c r="DE30" s="641"/>
      <c r="DF30" s="641"/>
      <c r="DG30" s="641"/>
      <c r="DH30" s="641"/>
      <c r="DI30" s="641"/>
      <c r="DJ30" s="641"/>
      <c r="DK30" s="642"/>
      <c r="DL30" s="646">
        <v>192438</v>
      </c>
      <c r="DM30" s="641"/>
      <c r="DN30" s="641"/>
      <c r="DO30" s="641"/>
      <c r="DP30" s="641"/>
      <c r="DQ30" s="641"/>
      <c r="DR30" s="641"/>
      <c r="DS30" s="641"/>
      <c r="DT30" s="641"/>
      <c r="DU30" s="641"/>
      <c r="DV30" s="642"/>
      <c r="DW30" s="643">
        <v>10.199999999999999</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322473</v>
      </c>
      <c r="S31" s="641"/>
      <c r="T31" s="641"/>
      <c r="U31" s="641"/>
      <c r="V31" s="641"/>
      <c r="W31" s="641"/>
      <c r="X31" s="641"/>
      <c r="Y31" s="642"/>
      <c r="Z31" s="677">
        <v>8</v>
      </c>
      <c r="AA31" s="677"/>
      <c r="AB31" s="677"/>
      <c r="AC31" s="677"/>
      <c r="AD31" s="678" t="s">
        <v>126</v>
      </c>
      <c r="AE31" s="678"/>
      <c r="AF31" s="678"/>
      <c r="AG31" s="678"/>
      <c r="AH31" s="678"/>
      <c r="AI31" s="678"/>
      <c r="AJ31" s="678"/>
      <c r="AK31" s="678"/>
      <c r="AL31" s="643" t="s">
        <v>126</v>
      </c>
      <c r="AM31" s="644"/>
      <c r="AN31" s="644"/>
      <c r="AO31" s="679"/>
      <c r="AP31" s="716" t="s">
        <v>309</v>
      </c>
      <c r="AQ31" s="717"/>
      <c r="AR31" s="717"/>
      <c r="AS31" s="717"/>
      <c r="AT31" s="722" t="s">
        <v>310</v>
      </c>
      <c r="AU31" s="231"/>
      <c r="AV31" s="231"/>
      <c r="AW31" s="231"/>
      <c r="AX31" s="706" t="s">
        <v>187</v>
      </c>
      <c r="AY31" s="707"/>
      <c r="AZ31" s="707"/>
      <c r="BA31" s="707"/>
      <c r="BB31" s="707"/>
      <c r="BC31" s="707"/>
      <c r="BD31" s="707"/>
      <c r="BE31" s="707"/>
      <c r="BF31" s="708"/>
      <c r="BG31" s="709">
        <v>98.8</v>
      </c>
      <c r="BH31" s="710"/>
      <c r="BI31" s="710"/>
      <c r="BJ31" s="710"/>
      <c r="BK31" s="710"/>
      <c r="BL31" s="710"/>
      <c r="BM31" s="711">
        <v>98.2</v>
      </c>
      <c r="BN31" s="710"/>
      <c r="BO31" s="710"/>
      <c r="BP31" s="710"/>
      <c r="BQ31" s="712"/>
      <c r="BR31" s="709">
        <v>99.3</v>
      </c>
      <c r="BS31" s="710"/>
      <c r="BT31" s="710"/>
      <c r="BU31" s="710"/>
      <c r="BV31" s="710"/>
      <c r="BW31" s="710"/>
      <c r="BX31" s="711">
        <v>98.5</v>
      </c>
      <c r="BY31" s="710"/>
      <c r="BZ31" s="710"/>
      <c r="CA31" s="710"/>
      <c r="CB31" s="712"/>
      <c r="CD31" s="727"/>
      <c r="CE31" s="728"/>
      <c r="CF31" s="673" t="s">
        <v>311</v>
      </c>
      <c r="CG31" s="674"/>
      <c r="CH31" s="674"/>
      <c r="CI31" s="674"/>
      <c r="CJ31" s="674"/>
      <c r="CK31" s="674"/>
      <c r="CL31" s="674"/>
      <c r="CM31" s="674"/>
      <c r="CN31" s="674"/>
      <c r="CO31" s="674"/>
      <c r="CP31" s="674"/>
      <c r="CQ31" s="675"/>
      <c r="CR31" s="640">
        <v>12182</v>
      </c>
      <c r="CS31" s="659"/>
      <c r="CT31" s="659"/>
      <c r="CU31" s="659"/>
      <c r="CV31" s="659"/>
      <c r="CW31" s="659"/>
      <c r="CX31" s="659"/>
      <c r="CY31" s="660"/>
      <c r="CZ31" s="643">
        <v>0.3</v>
      </c>
      <c r="DA31" s="661"/>
      <c r="DB31" s="661"/>
      <c r="DC31" s="662"/>
      <c r="DD31" s="646">
        <v>11365</v>
      </c>
      <c r="DE31" s="659"/>
      <c r="DF31" s="659"/>
      <c r="DG31" s="659"/>
      <c r="DH31" s="659"/>
      <c r="DI31" s="659"/>
      <c r="DJ31" s="659"/>
      <c r="DK31" s="660"/>
      <c r="DL31" s="646">
        <v>11365</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126</v>
      </c>
      <c r="S32" s="641"/>
      <c r="T32" s="641"/>
      <c r="U32" s="641"/>
      <c r="V32" s="641"/>
      <c r="W32" s="641"/>
      <c r="X32" s="641"/>
      <c r="Y32" s="642"/>
      <c r="Z32" s="677" t="s">
        <v>126</v>
      </c>
      <c r="AA32" s="677"/>
      <c r="AB32" s="677"/>
      <c r="AC32" s="677"/>
      <c r="AD32" s="678" t="s">
        <v>126</v>
      </c>
      <c r="AE32" s="678"/>
      <c r="AF32" s="678"/>
      <c r="AG32" s="678"/>
      <c r="AH32" s="678"/>
      <c r="AI32" s="678"/>
      <c r="AJ32" s="678"/>
      <c r="AK32" s="678"/>
      <c r="AL32" s="643" t="s">
        <v>126</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98.6</v>
      </c>
      <c r="BH32" s="659"/>
      <c r="BI32" s="659"/>
      <c r="BJ32" s="659"/>
      <c r="BK32" s="659"/>
      <c r="BL32" s="659"/>
      <c r="BM32" s="644">
        <v>97.8</v>
      </c>
      <c r="BN32" s="705"/>
      <c r="BO32" s="705"/>
      <c r="BP32" s="705"/>
      <c r="BQ32" s="683"/>
      <c r="BR32" s="713">
        <v>99.3</v>
      </c>
      <c r="BS32" s="659"/>
      <c r="BT32" s="659"/>
      <c r="BU32" s="659"/>
      <c r="BV32" s="659"/>
      <c r="BW32" s="659"/>
      <c r="BX32" s="644">
        <v>98.3</v>
      </c>
      <c r="BY32" s="705"/>
      <c r="BZ32" s="705"/>
      <c r="CA32" s="705"/>
      <c r="CB32" s="683"/>
      <c r="CD32" s="729"/>
      <c r="CE32" s="730"/>
      <c r="CF32" s="673" t="s">
        <v>315</v>
      </c>
      <c r="CG32" s="674"/>
      <c r="CH32" s="674"/>
      <c r="CI32" s="674"/>
      <c r="CJ32" s="674"/>
      <c r="CK32" s="674"/>
      <c r="CL32" s="674"/>
      <c r="CM32" s="674"/>
      <c r="CN32" s="674"/>
      <c r="CO32" s="674"/>
      <c r="CP32" s="674"/>
      <c r="CQ32" s="675"/>
      <c r="CR32" s="640" t="s">
        <v>126</v>
      </c>
      <c r="CS32" s="641"/>
      <c r="CT32" s="641"/>
      <c r="CU32" s="641"/>
      <c r="CV32" s="641"/>
      <c r="CW32" s="641"/>
      <c r="CX32" s="641"/>
      <c r="CY32" s="642"/>
      <c r="CZ32" s="643" t="s">
        <v>126</v>
      </c>
      <c r="DA32" s="661"/>
      <c r="DB32" s="661"/>
      <c r="DC32" s="662"/>
      <c r="DD32" s="646" t="s">
        <v>126</v>
      </c>
      <c r="DE32" s="641"/>
      <c r="DF32" s="641"/>
      <c r="DG32" s="641"/>
      <c r="DH32" s="641"/>
      <c r="DI32" s="641"/>
      <c r="DJ32" s="641"/>
      <c r="DK32" s="642"/>
      <c r="DL32" s="646" t="s">
        <v>126</v>
      </c>
      <c r="DM32" s="641"/>
      <c r="DN32" s="641"/>
      <c r="DO32" s="641"/>
      <c r="DP32" s="641"/>
      <c r="DQ32" s="641"/>
      <c r="DR32" s="641"/>
      <c r="DS32" s="641"/>
      <c r="DT32" s="641"/>
      <c r="DU32" s="641"/>
      <c r="DV32" s="642"/>
      <c r="DW32" s="643" t="s">
        <v>126</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210645</v>
      </c>
      <c r="S33" s="641"/>
      <c r="T33" s="641"/>
      <c r="U33" s="641"/>
      <c r="V33" s="641"/>
      <c r="W33" s="641"/>
      <c r="X33" s="641"/>
      <c r="Y33" s="642"/>
      <c r="Z33" s="677">
        <v>5.2</v>
      </c>
      <c r="AA33" s="677"/>
      <c r="AB33" s="677"/>
      <c r="AC33" s="677"/>
      <c r="AD33" s="678" t="s">
        <v>126</v>
      </c>
      <c r="AE33" s="678"/>
      <c r="AF33" s="678"/>
      <c r="AG33" s="678"/>
      <c r="AH33" s="678"/>
      <c r="AI33" s="678"/>
      <c r="AJ33" s="678"/>
      <c r="AK33" s="678"/>
      <c r="AL33" s="643" t="s">
        <v>126</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98.9</v>
      </c>
      <c r="BH33" s="625"/>
      <c r="BI33" s="625"/>
      <c r="BJ33" s="625"/>
      <c r="BK33" s="625"/>
      <c r="BL33" s="625"/>
      <c r="BM33" s="668">
        <v>98.3</v>
      </c>
      <c r="BN33" s="625"/>
      <c r="BO33" s="625"/>
      <c r="BP33" s="625"/>
      <c r="BQ33" s="689"/>
      <c r="BR33" s="704">
        <v>99.3</v>
      </c>
      <c r="BS33" s="625"/>
      <c r="BT33" s="625"/>
      <c r="BU33" s="625"/>
      <c r="BV33" s="625"/>
      <c r="BW33" s="625"/>
      <c r="BX33" s="668">
        <v>98.6</v>
      </c>
      <c r="BY33" s="625"/>
      <c r="BZ33" s="625"/>
      <c r="CA33" s="625"/>
      <c r="CB33" s="689"/>
      <c r="CD33" s="673" t="s">
        <v>318</v>
      </c>
      <c r="CE33" s="674"/>
      <c r="CF33" s="674"/>
      <c r="CG33" s="674"/>
      <c r="CH33" s="674"/>
      <c r="CI33" s="674"/>
      <c r="CJ33" s="674"/>
      <c r="CK33" s="674"/>
      <c r="CL33" s="674"/>
      <c r="CM33" s="674"/>
      <c r="CN33" s="674"/>
      <c r="CO33" s="674"/>
      <c r="CP33" s="674"/>
      <c r="CQ33" s="675"/>
      <c r="CR33" s="640">
        <v>2235498</v>
      </c>
      <c r="CS33" s="659"/>
      <c r="CT33" s="659"/>
      <c r="CU33" s="659"/>
      <c r="CV33" s="659"/>
      <c r="CW33" s="659"/>
      <c r="CX33" s="659"/>
      <c r="CY33" s="660"/>
      <c r="CZ33" s="643">
        <v>58.3</v>
      </c>
      <c r="DA33" s="661"/>
      <c r="DB33" s="661"/>
      <c r="DC33" s="662"/>
      <c r="DD33" s="646">
        <v>2085901</v>
      </c>
      <c r="DE33" s="659"/>
      <c r="DF33" s="659"/>
      <c r="DG33" s="659"/>
      <c r="DH33" s="659"/>
      <c r="DI33" s="659"/>
      <c r="DJ33" s="659"/>
      <c r="DK33" s="660"/>
      <c r="DL33" s="646">
        <v>852026</v>
      </c>
      <c r="DM33" s="659"/>
      <c r="DN33" s="659"/>
      <c r="DO33" s="659"/>
      <c r="DP33" s="659"/>
      <c r="DQ33" s="659"/>
      <c r="DR33" s="659"/>
      <c r="DS33" s="659"/>
      <c r="DT33" s="659"/>
      <c r="DU33" s="659"/>
      <c r="DV33" s="660"/>
      <c r="DW33" s="643">
        <v>45.3</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2368</v>
      </c>
      <c r="S34" s="641"/>
      <c r="T34" s="641"/>
      <c r="U34" s="641"/>
      <c r="V34" s="641"/>
      <c r="W34" s="641"/>
      <c r="X34" s="641"/>
      <c r="Y34" s="642"/>
      <c r="Z34" s="677">
        <v>0.1</v>
      </c>
      <c r="AA34" s="677"/>
      <c r="AB34" s="677"/>
      <c r="AC34" s="677"/>
      <c r="AD34" s="678">
        <v>104</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883923</v>
      </c>
      <c r="CS34" s="641"/>
      <c r="CT34" s="641"/>
      <c r="CU34" s="641"/>
      <c r="CV34" s="641"/>
      <c r="CW34" s="641"/>
      <c r="CX34" s="641"/>
      <c r="CY34" s="642"/>
      <c r="CZ34" s="643">
        <v>23</v>
      </c>
      <c r="DA34" s="661"/>
      <c r="DB34" s="661"/>
      <c r="DC34" s="662"/>
      <c r="DD34" s="646">
        <v>822369</v>
      </c>
      <c r="DE34" s="641"/>
      <c r="DF34" s="641"/>
      <c r="DG34" s="641"/>
      <c r="DH34" s="641"/>
      <c r="DI34" s="641"/>
      <c r="DJ34" s="641"/>
      <c r="DK34" s="642"/>
      <c r="DL34" s="646">
        <v>228236</v>
      </c>
      <c r="DM34" s="641"/>
      <c r="DN34" s="641"/>
      <c r="DO34" s="641"/>
      <c r="DP34" s="641"/>
      <c r="DQ34" s="641"/>
      <c r="DR34" s="641"/>
      <c r="DS34" s="641"/>
      <c r="DT34" s="641"/>
      <c r="DU34" s="641"/>
      <c r="DV34" s="642"/>
      <c r="DW34" s="643">
        <v>12.1</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917445</v>
      </c>
      <c r="S35" s="641"/>
      <c r="T35" s="641"/>
      <c r="U35" s="641"/>
      <c r="V35" s="641"/>
      <c r="W35" s="641"/>
      <c r="X35" s="641"/>
      <c r="Y35" s="642"/>
      <c r="Z35" s="677">
        <v>22.8</v>
      </c>
      <c r="AA35" s="677"/>
      <c r="AB35" s="677"/>
      <c r="AC35" s="677"/>
      <c r="AD35" s="678" t="s">
        <v>126</v>
      </c>
      <c r="AE35" s="678"/>
      <c r="AF35" s="678"/>
      <c r="AG35" s="678"/>
      <c r="AH35" s="678"/>
      <c r="AI35" s="678"/>
      <c r="AJ35" s="678"/>
      <c r="AK35" s="678"/>
      <c r="AL35" s="643" t="s">
        <v>126</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10307</v>
      </c>
      <c r="CS35" s="659"/>
      <c r="CT35" s="659"/>
      <c r="CU35" s="659"/>
      <c r="CV35" s="659"/>
      <c r="CW35" s="659"/>
      <c r="CX35" s="659"/>
      <c r="CY35" s="660"/>
      <c r="CZ35" s="643">
        <v>0.3</v>
      </c>
      <c r="DA35" s="661"/>
      <c r="DB35" s="661"/>
      <c r="DC35" s="662"/>
      <c r="DD35" s="646">
        <v>8697</v>
      </c>
      <c r="DE35" s="659"/>
      <c r="DF35" s="659"/>
      <c r="DG35" s="659"/>
      <c r="DH35" s="659"/>
      <c r="DI35" s="659"/>
      <c r="DJ35" s="659"/>
      <c r="DK35" s="660"/>
      <c r="DL35" s="646">
        <v>8697</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352289</v>
      </c>
      <c r="S36" s="641"/>
      <c r="T36" s="641"/>
      <c r="U36" s="641"/>
      <c r="V36" s="641"/>
      <c r="W36" s="641"/>
      <c r="X36" s="641"/>
      <c r="Y36" s="642"/>
      <c r="Z36" s="677">
        <v>8.8000000000000007</v>
      </c>
      <c r="AA36" s="677"/>
      <c r="AB36" s="677"/>
      <c r="AC36" s="677"/>
      <c r="AD36" s="678" t="s">
        <v>126</v>
      </c>
      <c r="AE36" s="678"/>
      <c r="AF36" s="678"/>
      <c r="AG36" s="678"/>
      <c r="AH36" s="678"/>
      <c r="AI36" s="678"/>
      <c r="AJ36" s="678"/>
      <c r="AK36" s="678"/>
      <c r="AL36" s="643" t="s">
        <v>126</v>
      </c>
      <c r="AM36" s="644"/>
      <c r="AN36" s="644"/>
      <c r="AO36" s="679"/>
      <c r="AP36" s="235"/>
      <c r="AQ36" s="692" t="s">
        <v>326</v>
      </c>
      <c r="AR36" s="693"/>
      <c r="AS36" s="693"/>
      <c r="AT36" s="693"/>
      <c r="AU36" s="693"/>
      <c r="AV36" s="693"/>
      <c r="AW36" s="693"/>
      <c r="AX36" s="693"/>
      <c r="AY36" s="694"/>
      <c r="AZ36" s="695">
        <v>321578</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57127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422853</v>
      </c>
      <c r="CS36" s="641"/>
      <c r="CT36" s="641"/>
      <c r="CU36" s="641"/>
      <c r="CV36" s="641"/>
      <c r="CW36" s="641"/>
      <c r="CX36" s="641"/>
      <c r="CY36" s="642"/>
      <c r="CZ36" s="643">
        <v>11</v>
      </c>
      <c r="DA36" s="661"/>
      <c r="DB36" s="661"/>
      <c r="DC36" s="662"/>
      <c r="DD36" s="646">
        <v>383502</v>
      </c>
      <c r="DE36" s="641"/>
      <c r="DF36" s="641"/>
      <c r="DG36" s="641"/>
      <c r="DH36" s="641"/>
      <c r="DI36" s="641"/>
      <c r="DJ36" s="641"/>
      <c r="DK36" s="642"/>
      <c r="DL36" s="646">
        <v>363829</v>
      </c>
      <c r="DM36" s="641"/>
      <c r="DN36" s="641"/>
      <c r="DO36" s="641"/>
      <c r="DP36" s="641"/>
      <c r="DQ36" s="641"/>
      <c r="DR36" s="641"/>
      <c r="DS36" s="641"/>
      <c r="DT36" s="641"/>
      <c r="DU36" s="641"/>
      <c r="DV36" s="642"/>
      <c r="DW36" s="643">
        <v>19.399999999999999</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75775</v>
      </c>
      <c r="S37" s="641"/>
      <c r="T37" s="641"/>
      <c r="U37" s="641"/>
      <c r="V37" s="641"/>
      <c r="W37" s="641"/>
      <c r="X37" s="641"/>
      <c r="Y37" s="642"/>
      <c r="Z37" s="677">
        <v>1.9</v>
      </c>
      <c r="AA37" s="677"/>
      <c r="AB37" s="677"/>
      <c r="AC37" s="677"/>
      <c r="AD37" s="678" t="s">
        <v>126</v>
      </c>
      <c r="AE37" s="678"/>
      <c r="AF37" s="678"/>
      <c r="AG37" s="678"/>
      <c r="AH37" s="678"/>
      <c r="AI37" s="678"/>
      <c r="AJ37" s="678"/>
      <c r="AK37" s="678"/>
      <c r="AL37" s="643" t="s">
        <v>126</v>
      </c>
      <c r="AM37" s="644"/>
      <c r="AN37" s="644"/>
      <c r="AO37" s="679"/>
      <c r="AQ37" s="680" t="s">
        <v>330</v>
      </c>
      <c r="AR37" s="681"/>
      <c r="AS37" s="681"/>
      <c r="AT37" s="681"/>
      <c r="AU37" s="681"/>
      <c r="AV37" s="681"/>
      <c r="AW37" s="681"/>
      <c r="AX37" s="681"/>
      <c r="AY37" s="682"/>
      <c r="AZ37" s="640">
        <v>28135</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48180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272419</v>
      </c>
      <c r="CS37" s="659"/>
      <c r="CT37" s="659"/>
      <c r="CU37" s="659"/>
      <c r="CV37" s="659"/>
      <c r="CW37" s="659"/>
      <c r="CX37" s="659"/>
      <c r="CY37" s="660"/>
      <c r="CZ37" s="643">
        <v>7.1</v>
      </c>
      <c r="DA37" s="661"/>
      <c r="DB37" s="661"/>
      <c r="DC37" s="662"/>
      <c r="DD37" s="646">
        <v>268383</v>
      </c>
      <c r="DE37" s="659"/>
      <c r="DF37" s="659"/>
      <c r="DG37" s="659"/>
      <c r="DH37" s="659"/>
      <c r="DI37" s="659"/>
      <c r="DJ37" s="659"/>
      <c r="DK37" s="660"/>
      <c r="DL37" s="646">
        <v>264156</v>
      </c>
      <c r="DM37" s="659"/>
      <c r="DN37" s="659"/>
      <c r="DO37" s="659"/>
      <c r="DP37" s="659"/>
      <c r="DQ37" s="659"/>
      <c r="DR37" s="659"/>
      <c r="DS37" s="659"/>
      <c r="DT37" s="659"/>
      <c r="DU37" s="659"/>
      <c r="DV37" s="660"/>
      <c r="DW37" s="643">
        <v>14.1</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34351</v>
      </c>
      <c r="S38" s="641"/>
      <c r="T38" s="641"/>
      <c r="U38" s="641"/>
      <c r="V38" s="641"/>
      <c r="W38" s="641"/>
      <c r="X38" s="641"/>
      <c r="Y38" s="642"/>
      <c r="Z38" s="677">
        <v>0.9</v>
      </c>
      <c r="AA38" s="677"/>
      <c r="AB38" s="677"/>
      <c r="AC38" s="677"/>
      <c r="AD38" s="678">
        <v>247</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14676</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774</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321578</v>
      </c>
      <c r="CS38" s="641"/>
      <c r="CT38" s="641"/>
      <c r="CU38" s="641"/>
      <c r="CV38" s="641"/>
      <c r="CW38" s="641"/>
      <c r="CX38" s="641"/>
      <c r="CY38" s="642"/>
      <c r="CZ38" s="643">
        <v>8.4</v>
      </c>
      <c r="DA38" s="661"/>
      <c r="DB38" s="661"/>
      <c r="DC38" s="662"/>
      <c r="DD38" s="646">
        <v>276007</v>
      </c>
      <c r="DE38" s="641"/>
      <c r="DF38" s="641"/>
      <c r="DG38" s="641"/>
      <c r="DH38" s="641"/>
      <c r="DI38" s="641"/>
      <c r="DJ38" s="641"/>
      <c r="DK38" s="642"/>
      <c r="DL38" s="646">
        <v>251264</v>
      </c>
      <c r="DM38" s="641"/>
      <c r="DN38" s="641"/>
      <c r="DO38" s="641"/>
      <c r="DP38" s="641"/>
      <c r="DQ38" s="641"/>
      <c r="DR38" s="641"/>
      <c r="DS38" s="641"/>
      <c r="DT38" s="641"/>
      <c r="DU38" s="641"/>
      <c r="DV38" s="642"/>
      <c r="DW38" s="643">
        <v>13.4</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124577</v>
      </c>
      <c r="S39" s="641"/>
      <c r="T39" s="641"/>
      <c r="U39" s="641"/>
      <c r="V39" s="641"/>
      <c r="W39" s="641"/>
      <c r="X39" s="641"/>
      <c r="Y39" s="642"/>
      <c r="Z39" s="677">
        <v>3.1</v>
      </c>
      <c r="AA39" s="677"/>
      <c r="AB39" s="677"/>
      <c r="AC39" s="677"/>
      <c r="AD39" s="678" t="s">
        <v>126</v>
      </c>
      <c r="AE39" s="678"/>
      <c r="AF39" s="678"/>
      <c r="AG39" s="678"/>
      <c r="AH39" s="678"/>
      <c r="AI39" s="678"/>
      <c r="AJ39" s="678"/>
      <c r="AK39" s="678"/>
      <c r="AL39" s="643" t="s">
        <v>126</v>
      </c>
      <c r="AM39" s="644"/>
      <c r="AN39" s="644"/>
      <c r="AO39" s="679"/>
      <c r="AQ39" s="680" t="s">
        <v>338</v>
      </c>
      <c r="AR39" s="681"/>
      <c r="AS39" s="681"/>
      <c r="AT39" s="681"/>
      <c r="AU39" s="681"/>
      <c r="AV39" s="681"/>
      <c r="AW39" s="681"/>
      <c r="AX39" s="681"/>
      <c r="AY39" s="682"/>
      <c r="AZ39" s="640" t="s">
        <v>126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1374</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596837</v>
      </c>
      <c r="CS39" s="659"/>
      <c r="CT39" s="659"/>
      <c r="CU39" s="659"/>
      <c r="CV39" s="659"/>
      <c r="CW39" s="659"/>
      <c r="CX39" s="659"/>
      <c r="CY39" s="660"/>
      <c r="CZ39" s="643">
        <v>15.6</v>
      </c>
      <c r="DA39" s="661"/>
      <c r="DB39" s="661"/>
      <c r="DC39" s="662"/>
      <c r="DD39" s="646">
        <v>595326</v>
      </c>
      <c r="DE39" s="659"/>
      <c r="DF39" s="659"/>
      <c r="DG39" s="659"/>
      <c r="DH39" s="659"/>
      <c r="DI39" s="659"/>
      <c r="DJ39" s="659"/>
      <c r="DK39" s="660"/>
      <c r="DL39" s="646" t="s">
        <v>143</v>
      </c>
      <c r="DM39" s="659"/>
      <c r="DN39" s="659"/>
      <c r="DO39" s="659"/>
      <c r="DP39" s="659"/>
      <c r="DQ39" s="659"/>
      <c r="DR39" s="659"/>
      <c r="DS39" s="659"/>
      <c r="DT39" s="659"/>
      <c r="DU39" s="659"/>
      <c r="DV39" s="660"/>
      <c r="DW39" s="643" t="s">
        <v>126</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126</v>
      </c>
      <c r="AM40" s="644"/>
      <c r="AN40" s="644"/>
      <c r="AO40" s="679"/>
      <c r="AQ40" s="680" t="s">
        <v>342</v>
      </c>
      <c r="AR40" s="681"/>
      <c r="AS40" s="681"/>
      <c r="AT40" s="681"/>
      <c r="AU40" s="681"/>
      <c r="AV40" s="681"/>
      <c r="AW40" s="681"/>
      <c r="AX40" s="681"/>
      <c r="AY40" s="682"/>
      <c r="AZ40" s="640" t="s">
        <v>126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93</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t="s">
        <v>126</v>
      </c>
      <c r="CS40" s="641"/>
      <c r="CT40" s="641"/>
      <c r="CU40" s="641"/>
      <c r="CV40" s="641"/>
      <c r="CW40" s="641"/>
      <c r="CX40" s="641"/>
      <c r="CY40" s="642"/>
      <c r="CZ40" s="643" t="s">
        <v>126</v>
      </c>
      <c r="DA40" s="661"/>
      <c r="DB40" s="661"/>
      <c r="DC40" s="662"/>
      <c r="DD40" s="646" t="s">
        <v>126</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58577</v>
      </c>
      <c r="S41" s="641"/>
      <c r="T41" s="641"/>
      <c r="U41" s="641"/>
      <c r="V41" s="641"/>
      <c r="W41" s="641"/>
      <c r="X41" s="641"/>
      <c r="Y41" s="642"/>
      <c r="Z41" s="677">
        <v>1.5</v>
      </c>
      <c r="AA41" s="677"/>
      <c r="AB41" s="677"/>
      <c r="AC41" s="677"/>
      <c r="AD41" s="678" t="s">
        <v>126</v>
      </c>
      <c r="AE41" s="678"/>
      <c r="AF41" s="678"/>
      <c r="AG41" s="678"/>
      <c r="AH41" s="678"/>
      <c r="AI41" s="678"/>
      <c r="AJ41" s="678"/>
      <c r="AK41" s="678"/>
      <c r="AL41" s="643" t="s">
        <v>126</v>
      </c>
      <c r="AM41" s="644"/>
      <c r="AN41" s="644"/>
      <c r="AO41" s="679"/>
      <c r="AQ41" s="680" t="s">
        <v>347</v>
      </c>
      <c r="AR41" s="681"/>
      <c r="AS41" s="681"/>
      <c r="AT41" s="681"/>
      <c r="AU41" s="681"/>
      <c r="AV41" s="681"/>
      <c r="AW41" s="681"/>
      <c r="AX41" s="681"/>
      <c r="AY41" s="682"/>
      <c r="AZ41" s="640">
        <v>66358</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v>1</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126</v>
      </c>
      <c r="DA41" s="661"/>
      <c r="DB41" s="661"/>
      <c r="DC41" s="662"/>
      <c r="DD41" s="646" t="s">
        <v>126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4016933</v>
      </c>
      <c r="S42" s="663"/>
      <c r="T42" s="663"/>
      <c r="U42" s="663"/>
      <c r="V42" s="663"/>
      <c r="W42" s="663"/>
      <c r="X42" s="663"/>
      <c r="Y42" s="665"/>
      <c r="Z42" s="666">
        <v>100</v>
      </c>
      <c r="AA42" s="666"/>
      <c r="AB42" s="666"/>
      <c r="AC42" s="666"/>
      <c r="AD42" s="667">
        <v>1820510</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212409</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332</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264770</v>
      </c>
      <c r="CS42" s="641"/>
      <c r="CT42" s="641"/>
      <c r="CU42" s="641"/>
      <c r="CV42" s="641"/>
      <c r="CW42" s="641"/>
      <c r="CX42" s="641"/>
      <c r="CY42" s="642"/>
      <c r="CZ42" s="643">
        <v>6.9</v>
      </c>
      <c r="DA42" s="644"/>
      <c r="DB42" s="644"/>
      <c r="DC42" s="645"/>
      <c r="DD42" s="646">
        <v>103781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7380</v>
      </c>
      <c r="CS43" s="659"/>
      <c r="CT43" s="659"/>
      <c r="CU43" s="659"/>
      <c r="CV43" s="659"/>
      <c r="CW43" s="659"/>
      <c r="CX43" s="659"/>
      <c r="CY43" s="660"/>
      <c r="CZ43" s="643">
        <v>0.2</v>
      </c>
      <c r="DA43" s="661"/>
      <c r="DB43" s="661"/>
      <c r="DC43" s="662"/>
      <c r="DD43" s="646">
        <v>7380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264454</v>
      </c>
      <c r="CS44" s="641"/>
      <c r="CT44" s="641"/>
      <c r="CU44" s="641"/>
      <c r="CV44" s="641"/>
      <c r="CW44" s="641"/>
      <c r="CX44" s="641"/>
      <c r="CY44" s="642"/>
      <c r="CZ44" s="643">
        <v>6.9</v>
      </c>
      <c r="DA44" s="644"/>
      <c r="DB44" s="644"/>
      <c r="DC44" s="645"/>
      <c r="DD44" s="646">
        <v>103465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126723</v>
      </c>
      <c r="CS45" s="659"/>
      <c r="CT45" s="659"/>
      <c r="CU45" s="659"/>
      <c r="CV45" s="659"/>
      <c r="CW45" s="659"/>
      <c r="CX45" s="659"/>
      <c r="CY45" s="660"/>
      <c r="CZ45" s="643">
        <v>3.3</v>
      </c>
      <c r="DA45" s="661"/>
      <c r="DB45" s="661"/>
      <c r="DC45" s="662"/>
      <c r="DD45" s="646">
        <v>19891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135813</v>
      </c>
      <c r="CS46" s="641"/>
      <c r="CT46" s="641"/>
      <c r="CU46" s="641"/>
      <c r="CV46" s="641"/>
      <c r="CW46" s="641"/>
      <c r="CX46" s="641"/>
      <c r="CY46" s="642"/>
      <c r="CZ46" s="643">
        <v>3.5</v>
      </c>
      <c r="DA46" s="644"/>
      <c r="DB46" s="644"/>
      <c r="DC46" s="645"/>
      <c r="DD46" s="646">
        <v>81656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316</v>
      </c>
      <c r="CS47" s="659"/>
      <c r="CT47" s="659"/>
      <c r="CU47" s="659"/>
      <c r="CV47" s="659"/>
      <c r="CW47" s="659"/>
      <c r="CX47" s="659"/>
      <c r="CY47" s="660"/>
      <c r="CZ47" s="643">
        <v>0</v>
      </c>
      <c r="DA47" s="661"/>
      <c r="DB47" s="661"/>
      <c r="DC47" s="662"/>
      <c r="DD47" s="646">
        <v>316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126</v>
      </c>
      <c r="CS48" s="641"/>
      <c r="CT48" s="641"/>
      <c r="CU48" s="641"/>
      <c r="CV48" s="641"/>
      <c r="CW48" s="641"/>
      <c r="CX48" s="641"/>
      <c r="CY48" s="642"/>
      <c r="CZ48" s="643" t="s">
        <v>363</v>
      </c>
      <c r="DA48" s="644"/>
      <c r="DB48" s="644"/>
      <c r="DC48" s="645"/>
      <c r="DD48" s="646" t="s">
        <v>363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3836203</v>
      </c>
      <c r="CS49" s="625"/>
      <c r="CT49" s="625"/>
      <c r="CU49" s="625"/>
      <c r="CV49" s="625"/>
      <c r="CW49" s="625"/>
      <c r="CX49" s="625"/>
      <c r="CY49" s="626"/>
      <c r="CZ49" s="627">
        <v>100</v>
      </c>
      <c r="DA49" s="628"/>
      <c r="DB49" s="628"/>
      <c r="DC49" s="629"/>
      <c r="DD49" s="630">
        <v>3118935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noCIlbhAAJuVfD1jaeuwf9LFOj9kgoOcfevR9rUuy4Gfz1icyUT/WMpRtLiNIVCnBngID/aZK9TOytwnxnWg==" saltValue="MeCqCEdEGkVcFBz1W1I3l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32" sqref="AU32:AY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366</v>
      </c>
      <c r="DK2" s="1167"/>
      <c r="DL2" s="1167"/>
      <c r="DM2" s="1167"/>
      <c r="DN2" s="1167"/>
      <c r="DO2" s="1168"/>
      <c r="DP2" s="250"/>
      <c r="DQ2" s="1166" t="s">
        <v>367</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368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370</v>
      </c>
      <c r="B5" s="1052"/>
      <c r="C5" s="1052"/>
      <c r="D5" s="1052"/>
      <c r="E5" s="1052"/>
      <c r="F5" s="1052"/>
      <c r="G5" s="1052"/>
      <c r="H5" s="1052"/>
      <c r="I5" s="1052"/>
      <c r="J5" s="1052"/>
      <c r="K5" s="1052"/>
      <c r="L5" s="1052"/>
      <c r="M5" s="1052"/>
      <c r="N5" s="1052"/>
      <c r="O5" s="1052"/>
      <c r="P5" s="1053"/>
      <c r="Q5" s="1057" t="s">
        <v>371</v>
      </c>
      <c r="R5" s="1058"/>
      <c r="S5" s="1058"/>
      <c r="T5" s="1058"/>
      <c r="U5" s="1059"/>
      <c r="V5" s="1057" t="s">
        <v>372</v>
      </c>
      <c r="W5" s="1058"/>
      <c r="X5" s="1058"/>
      <c r="Y5" s="1058"/>
      <c r="Z5" s="1059"/>
      <c r="AA5" s="1057" t="s">
        <v>373</v>
      </c>
      <c r="AB5" s="1058"/>
      <c r="AC5" s="1058"/>
      <c r="AD5" s="1058"/>
      <c r="AE5" s="1058"/>
      <c r="AF5" s="1169" t="s">
        <v>374</v>
      </c>
      <c r="AG5" s="1058"/>
      <c r="AH5" s="1058"/>
      <c r="AI5" s="1058"/>
      <c r="AJ5" s="1073"/>
      <c r="AK5" s="1058" t="s">
        <v>375</v>
      </c>
      <c r="AL5" s="1058"/>
      <c r="AM5" s="1058"/>
      <c r="AN5" s="1058"/>
      <c r="AO5" s="1059"/>
      <c r="AP5" s="1057" t="s">
        <v>376</v>
      </c>
      <c r="AQ5" s="1058"/>
      <c r="AR5" s="1058"/>
      <c r="AS5" s="1058"/>
      <c r="AT5" s="1059"/>
      <c r="AU5" s="1057" t="s">
        <v>377</v>
      </c>
      <c r="AV5" s="1058"/>
      <c r="AW5" s="1058"/>
      <c r="AX5" s="1058"/>
      <c r="AY5" s="1073"/>
      <c r="AZ5" s="257"/>
      <c r="BA5" s="257"/>
      <c r="BB5" s="257"/>
      <c r="BC5" s="257"/>
      <c r="BD5" s="257"/>
      <c r="BE5" s="258"/>
      <c r="BF5" s="258"/>
      <c r="BG5" s="258"/>
      <c r="BH5" s="258"/>
      <c r="BI5" s="258"/>
      <c r="BJ5" s="258"/>
      <c r="BK5" s="258"/>
      <c r="BL5" s="258"/>
      <c r="BM5" s="258"/>
      <c r="BN5" s="258"/>
      <c r="BO5" s="258"/>
      <c r="BP5" s="258"/>
      <c r="BQ5" s="1051" t="s">
        <v>378</v>
      </c>
      <c r="BR5" s="1052"/>
      <c r="BS5" s="1052"/>
      <c r="BT5" s="1052"/>
      <c r="BU5" s="1052"/>
      <c r="BV5" s="1052"/>
      <c r="BW5" s="1052"/>
      <c r="BX5" s="1052"/>
      <c r="BY5" s="1052"/>
      <c r="BZ5" s="1052"/>
      <c r="CA5" s="1052"/>
      <c r="CB5" s="1052"/>
      <c r="CC5" s="1052"/>
      <c r="CD5" s="1052"/>
      <c r="CE5" s="1052"/>
      <c r="CF5" s="1052"/>
      <c r="CG5" s="1053"/>
      <c r="CH5" s="1057" t="s">
        <v>379</v>
      </c>
      <c r="CI5" s="1058"/>
      <c r="CJ5" s="1058"/>
      <c r="CK5" s="1058"/>
      <c r="CL5" s="1059"/>
      <c r="CM5" s="1057" t="s">
        <v>380</v>
      </c>
      <c r="CN5" s="1058"/>
      <c r="CO5" s="1058"/>
      <c r="CP5" s="1058"/>
      <c r="CQ5" s="1059"/>
      <c r="CR5" s="1057" t="s">
        <v>381</v>
      </c>
      <c r="CS5" s="1058"/>
      <c r="CT5" s="1058"/>
      <c r="CU5" s="1058"/>
      <c r="CV5" s="1059"/>
      <c r="CW5" s="1057" t="s">
        <v>382</v>
      </c>
      <c r="CX5" s="1058"/>
      <c r="CY5" s="1058"/>
      <c r="CZ5" s="1058"/>
      <c r="DA5" s="1059"/>
      <c r="DB5" s="1057" t="s">
        <v>383</v>
      </c>
      <c r="DC5" s="1058"/>
      <c r="DD5" s="1058"/>
      <c r="DE5" s="1058"/>
      <c r="DF5" s="1059"/>
      <c r="DG5" s="1154" t="s">
        <v>384</v>
      </c>
      <c r="DH5" s="1155"/>
      <c r="DI5" s="1155"/>
      <c r="DJ5" s="1155"/>
      <c r="DK5" s="1156"/>
      <c r="DL5" s="1154" t="s">
        <v>385</v>
      </c>
      <c r="DM5" s="1155"/>
      <c r="DN5" s="1155"/>
      <c r="DO5" s="1155"/>
      <c r="DP5" s="1156"/>
      <c r="DQ5" s="1057" t="s">
        <v>386</v>
      </c>
      <c r="DR5" s="1058"/>
      <c r="DS5" s="1058"/>
      <c r="DT5" s="1058"/>
      <c r="DU5" s="1059"/>
      <c r="DV5" s="1057" t="s">
        <v>377</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thickBot="1" x14ac:dyDescent="0.2">
      <c r="A7" s="259">
        <v>1</v>
      </c>
      <c r="B7" s="1106" t="s">
        <v>387</v>
      </c>
      <c r="C7" s="1107"/>
      <c r="D7" s="1107"/>
      <c r="E7" s="1107"/>
      <c r="F7" s="1107"/>
      <c r="G7" s="1107"/>
      <c r="H7" s="1107"/>
      <c r="I7" s="1107"/>
      <c r="J7" s="1107"/>
      <c r="K7" s="1107"/>
      <c r="L7" s="1107"/>
      <c r="M7" s="1107"/>
      <c r="N7" s="1107"/>
      <c r="O7" s="1107"/>
      <c r="P7" s="1108"/>
      <c r="Q7" s="1160">
        <v>4017</v>
      </c>
      <c r="R7" s="1161"/>
      <c r="S7" s="1161"/>
      <c r="T7" s="1161"/>
      <c r="U7" s="1161"/>
      <c r="V7" s="1161">
        <v>3836</v>
      </c>
      <c r="W7" s="1161"/>
      <c r="X7" s="1161"/>
      <c r="Y7" s="1161"/>
      <c r="Z7" s="1161"/>
      <c r="AA7" s="1161">
        <v>181</v>
      </c>
      <c r="AB7" s="1161"/>
      <c r="AC7" s="1161"/>
      <c r="AD7" s="1161"/>
      <c r="AE7" s="1162"/>
      <c r="AF7" s="1163">
        <v>120</v>
      </c>
      <c r="AG7" s="1164"/>
      <c r="AH7" s="1164"/>
      <c r="AI7" s="1164"/>
      <c r="AJ7" s="1165"/>
      <c r="AK7" s="1147">
        <v>352</v>
      </c>
      <c r="AL7" s="1148"/>
      <c r="AM7" s="1148"/>
      <c r="AN7" s="1148"/>
      <c r="AO7" s="1148"/>
      <c r="AP7" s="1148">
        <v>2221</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5"/>
    </row>
    <row r="8" spans="1:131" s="256" customFormat="1" ht="26.25" hidden="1" customHeight="1" x14ac:dyDescent="0.15">
      <c r="A8" s="262">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hidden="1"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hidden="1"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hidden="1"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hidden="1"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hidden="1"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hidden="1"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hidden="1"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hidden="1"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hidden="1"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hidden="1"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hidden="1"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hidden="1"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hidden="1"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388</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4">
        <v>4017</v>
      </c>
      <c r="R23" s="1125"/>
      <c r="S23" s="1125"/>
      <c r="T23" s="1125"/>
      <c r="U23" s="1125"/>
      <c r="V23" s="1125">
        <v>3836</v>
      </c>
      <c r="W23" s="1125"/>
      <c r="X23" s="1125"/>
      <c r="Y23" s="1125"/>
      <c r="Z23" s="1125"/>
      <c r="AA23" s="1125">
        <v>181</v>
      </c>
      <c r="AB23" s="1125"/>
      <c r="AC23" s="1125"/>
      <c r="AD23" s="1125"/>
      <c r="AE23" s="1126"/>
      <c r="AF23" s="1127">
        <v>120</v>
      </c>
      <c r="AG23" s="1125"/>
      <c r="AH23" s="1125"/>
      <c r="AI23" s="1125"/>
      <c r="AJ23" s="1128"/>
      <c r="AK23" s="1129"/>
      <c r="AL23" s="1130"/>
      <c r="AM23" s="1130"/>
      <c r="AN23" s="1130"/>
      <c r="AO23" s="1130"/>
      <c r="AP23" s="1125">
        <v>2221</v>
      </c>
      <c r="AQ23" s="1125"/>
      <c r="AR23" s="1125"/>
      <c r="AS23" s="1125"/>
      <c r="AT23" s="1125"/>
      <c r="AU23" s="1131"/>
      <c r="AV23" s="1131"/>
      <c r="AW23" s="1131"/>
      <c r="AX23" s="1131"/>
      <c r="AY23" s="1132"/>
      <c r="AZ23" s="1121" t="s">
        <v>391</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370</v>
      </c>
      <c r="B26" s="1052"/>
      <c r="C26" s="1052"/>
      <c r="D26" s="1052"/>
      <c r="E26" s="1052"/>
      <c r="F26" s="1052"/>
      <c r="G26" s="1052"/>
      <c r="H26" s="1052"/>
      <c r="I26" s="1052"/>
      <c r="J26" s="1052"/>
      <c r="K26" s="1052"/>
      <c r="L26" s="1052"/>
      <c r="M26" s="1052"/>
      <c r="N26" s="1052"/>
      <c r="O26" s="1052"/>
      <c r="P26" s="1053"/>
      <c r="Q26" s="1057" t="s">
        <v>394</v>
      </c>
      <c r="R26" s="1058"/>
      <c r="S26" s="1058"/>
      <c r="T26" s="1058"/>
      <c r="U26" s="1059"/>
      <c r="V26" s="1057" t="s">
        <v>395</v>
      </c>
      <c r="W26" s="1058"/>
      <c r="X26" s="1058"/>
      <c r="Y26" s="1058"/>
      <c r="Z26" s="1059"/>
      <c r="AA26" s="1057" t="s">
        <v>396</v>
      </c>
      <c r="AB26" s="1058"/>
      <c r="AC26" s="1058"/>
      <c r="AD26" s="1058"/>
      <c r="AE26" s="1058"/>
      <c r="AF26" s="1115" t="s">
        <v>397</v>
      </c>
      <c r="AG26" s="1064"/>
      <c r="AH26" s="1064"/>
      <c r="AI26" s="1064"/>
      <c r="AJ26" s="1116"/>
      <c r="AK26" s="1058" t="s">
        <v>398</v>
      </c>
      <c r="AL26" s="1058"/>
      <c r="AM26" s="1058"/>
      <c r="AN26" s="1058"/>
      <c r="AO26" s="1059"/>
      <c r="AP26" s="1057" t="s">
        <v>399</v>
      </c>
      <c r="AQ26" s="1058"/>
      <c r="AR26" s="1058"/>
      <c r="AS26" s="1058"/>
      <c r="AT26" s="1059"/>
      <c r="AU26" s="1057" t="s">
        <v>400</v>
      </c>
      <c r="AV26" s="1058"/>
      <c r="AW26" s="1058"/>
      <c r="AX26" s="1058"/>
      <c r="AY26" s="1059"/>
      <c r="AZ26" s="1057" t="s">
        <v>401</v>
      </c>
      <c r="BA26" s="1058"/>
      <c r="BB26" s="1058"/>
      <c r="BC26" s="1058"/>
      <c r="BD26" s="1059"/>
      <c r="BE26" s="1057" t="s">
        <v>377</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6" t="s">
        <v>402</v>
      </c>
      <c r="C28" s="1107"/>
      <c r="D28" s="1107"/>
      <c r="E28" s="1107"/>
      <c r="F28" s="1107"/>
      <c r="G28" s="1107"/>
      <c r="H28" s="1107"/>
      <c r="I28" s="1107"/>
      <c r="J28" s="1107"/>
      <c r="K28" s="1107"/>
      <c r="L28" s="1107"/>
      <c r="M28" s="1107"/>
      <c r="N28" s="1107"/>
      <c r="O28" s="1107"/>
      <c r="P28" s="1108"/>
      <c r="Q28" s="1109">
        <v>717</v>
      </c>
      <c r="R28" s="1110"/>
      <c r="S28" s="1110"/>
      <c r="T28" s="1110"/>
      <c r="U28" s="1110"/>
      <c r="V28" s="1110">
        <v>660</v>
      </c>
      <c r="W28" s="1110"/>
      <c r="X28" s="1110"/>
      <c r="Y28" s="1110"/>
      <c r="Z28" s="1110"/>
      <c r="AA28" s="1110">
        <v>57</v>
      </c>
      <c r="AB28" s="1110"/>
      <c r="AC28" s="1110"/>
      <c r="AD28" s="1110"/>
      <c r="AE28" s="1111"/>
      <c r="AF28" s="1112">
        <v>57</v>
      </c>
      <c r="AG28" s="1110"/>
      <c r="AH28" s="1110"/>
      <c r="AI28" s="1110"/>
      <c r="AJ28" s="1113"/>
      <c r="AK28" s="1114">
        <v>66</v>
      </c>
      <c r="AL28" s="1102"/>
      <c r="AM28" s="1102"/>
      <c r="AN28" s="1102"/>
      <c r="AO28" s="1102"/>
      <c r="AP28" s="1102"/>
      <c r="AQ28" s="1102"/>
      <c r="AR28" s="1102"/>
      <c r="AS28" s="1102"/>
      <c r="AT28" s="1102"/>
      <c r="AU28" s="1102"/>
      <c r="AV28" s="1102"/>
      <c r="AW28" s="1102"/>
      <c r="AX28" s="1102"/>
      <c r="AY28" s="1102"/>
      <c r="AZ28" s="1103"/>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403</v>
      </c>
      <c r="C29" s="1094"/>
      <c r="D29" s="1094"/>
      <c r="E29" s="1094"/>
      <c r="F29" s="1094"/>
      <c r="G29" s="1094"/>
      <c r="H29" s="1094"/>
      <c r="I29" s="1094"/>
      <c r="J29" s="1094"/>
      <c r="K29" s="1094"/>
      <c r="L29" s="1094"/>
      <c r="M29" s="1094"/>
      <c r="N29" s="1094"/>
      <c r="O29" s="1094"/>
      <c r="P29" s="1095"/>
      <c r="Q29" s="1099">
        <v>676</v>
      </c>
      <c r="R29" s="1100"/>
      <c r="S29" s="1100"/>
      <c r="T29" s="1100"/>
      <c r="U29" s="1100"/>
      <c r="V29" s="1100">
        <v>653</v>
      </c>
      <c r="W29" s="1100"/>
      <c r="X29" s="1100"/>
      <c r="Y29" s="1100"/>
      <c r="Z29" s="1100"/>
      <c r="AA29" s="1100">
        <v>23</v>
      </c>
      <c r="AB29" s="1100"/>
      <c r="AC29" s="1100"/>
      <c r="AD29" s="1100"/>
      <c r="AE29" s="1101"/>
      <c r="AF29" s="1075">
        <v>24</v>
      </c>
      <c r="AG29" s="1076"/>
      <c r="AH29" s="1076"/>
      <c r="AI29" s="1076"/>
      <c r="AJ29" s="1077"/>
      <c r="AK29" s="1035">
        <v>107</v>
      </c>
      <c r="AL29" s="1026"/>
      <c r="AM29" s="1026"/>
      <c r="AN29" s="1026"/>
      <c r="AO29" s="1026"/>
      <c r="AP29" s="1026"/>
      <c r="AQ29" s="1026"/>
      <c r="AR29" s="1026"/>
      <c r="AS29" s="1026"/>
      <c r="AT29" s="1026"/>
      <c r="AU29" s="1026"/>
      <c r="AV29" s="1026"/>
      <c r="AW29" s="1026"/>
      <c r="AX29" s="1026"/>
      <c r="AY29" s="1026"/>
      <c r="AZ29" s="1098"/>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404</v>
      </c>
      <c r="C30" s="1094"/>
      <c r="D30" s="1094"/>
      <c r="E30" s="1094"/>
      <c r="F30" s="1094"/>
      <c r="G30" s="1094"/>
      <c r="H30" s="1094"/>
      <c r="I30" s="1094"/>
      <c r="J30" s="1094"/>
      <c r="K30" s="1094"/>
      <c r="L30" s="1094"/>
      <c r="M30" s="1094"/>
      <c r="N30" s="1094"/>
      <c r="O30" s="1094"/>
      <c r="P30" s="1095"/>
      <c r="Q30" s="1099">
        <v>74</v>
      </c>
      <c r="R30" s="1100"/>
      <c r="S30" s="1100"/>
      <c r="T30" s="1100"/>
      <c r="U30" s="1100"/>
      <c r="V30" s="1100">
        <v>74</v>
      </c>
      <c r="W30" s="1100"/>
      <c r="X30" s="1100"/>
      <c r="Y30" s="1100"/>
      <c r="Z30" s="1100"/>
      <c r="AA30" s="1100"/>
      <c r="AB30" s="1100"/>
      <c r="AC30" s="1100"/>
      <c r="AD30" s="1100"/>
      <c r="AE30" s="1101"/>
      <c r="AF30" s="1075" t="s">
        <v>391</v>
      </c>
      <c r="AG30" s="1076"/>
      <c r="AH30" s="1076"/>
      <c r="AI30" s="1076"/>
      <c r="AJ30" s="1077"/>
      <c r="AK30" s="1035">
        <v>24</v>
      </c>
      <c r="AL30" s="1026"/>
      <c r="AM30" s="1026"/>
      <c r="AN30" s="1026"/>
      <c r="AO30" s="1026"/>
      <c r="AP30" s="1026"/>
      <c r="AQ30" s="1026"/>
      <c r="AR30" s="1026"/>
      <c r="AS30" s="1026"/>
      <c r="AT30" s="1026"/>
      <c r="AU30" s="1026"/>
      <c r="AV30" s="1026"/>
      <c r="AW30" s="1026"/>
      <c r="AX30" s="1026"/>
      <c r="AY30" s="1026"/>
      <c r="AZ30" s="1098"/>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405</v>
      </c>
      <c r="C31" s="1094"/>
      <c r="D31" s="1094"/>
      <c r="E31" s="1094"/>
      <c r="F31" s="1094"/>
      <c r="G31" s="1094"/>
      <c r="H31" s="1094"/>
      <c r="I31" s="1094"/>
      <c r="J31" s="1094"/>
      <c r="K31" s="1094"/>
      <c r="L31" s="1094"/>
      <c r="M31" s="1094"/>
      <c r="N31" s="1094"/>
      <c r="O31" s="1094"/>
      <c r="P31" s="1095"/>
      <c r="Q31" s="1099">
        <v>136</v>
      </c>
      <c r="R31" s="1100"/>
      <c r="S31" s="1100"/>
      <c r="T31" s="1100"/>
      <c r="U31" s="1100"/>
      <c r="V31" s="1100">
        <v>133</v>
      </c>
      <c r="W31" s="1100"/>
      <c r="X31" s="1100"/>
      <c r="Y31" s="1100"/>
      <c r="Z31" s="1100"/>
      <c r="AA31" s="1100">
        <v>3</v>
      </c>
      <c r="AB31" s="1100"/>
      <c r="AC31" s="1100"/>
      <c r="AD31" s="1100"/>
      <c r="AE31" s="1101"/>
      <c r="AF31" s="1075">
        <v>3</v>
      </c>
      <c r="AG31" s="1076"/>
      <c r="AH31" s="1076"/>
      <c r="AI31" s="1076"/>
      <c r="AJ31" s="1077"/>
      <c r="AK31" s="1035">
        <v>28</v>
      </c>
      <c r="AL31" s="1026"/>
      <c r="AM31" s="1026"/>
      <c r="AN31" s="1026"/>
      <c r="AO31" s="1026"/>
      <c r="AP31" s="1026">
        <v>448</v>
      </c>
      <c r="AQ31" s="1026"/>
      <c r="AR31" s="1026"/>
      <c r="AS31" s="1026"/>
      <c r="AT31" s="1026"/>
      <c r="AU31" s="1026">
        <v>243</v>
      </c>
      <c r="AV31" s="1026"/>
      <c r="AW31" s="1026"/>
      <c r="AX31" s="1026"/>
      <c r="AY31" s="1026"/>
      <c r="AZ31" s="1098"/>
      <c r="BA31" s="1098"/>
      <c r="BB31" s="1098"/>
      <c r="BC31" s="1098"/>
      <c r="BD31" s="1098"/>
      <c r="BE31" s="1088" t="s">
        <v>406</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407</v>
      </c>
      <c r="C32" s="1094"/>
      <c r="D32" s="1094"/>
      <c r="E32" s="1094"/>
      <c r="F32" s="1094"/>
      <c r="G32" s="1094"/>
      <c r="H32" s="1094"/>
      <c r="I32" s="1094"/>
      <c r="J32" s="1094"/>
      <c r="K32" s="1094"/>
      <c r="L32" s="1094"/>
      <c r="M32" s="1094"/>
      <c r="N32" s="1094"/>
      <c r="O32" s="1094"/>
      <c r="P32" s="1095"/>
      <c r="Q32" s="1099">
        <v>268</v>
      </c>
      <c r="R32" s="1100"/>
      <c r="S32" s="1100"/>
      <c r="T32" s="1100"/>
      <c r="U32" s="1100"/>
      <c r="V32" s="1100">
        <v>263</v>
      </c>
      <c r="W32" s="1100"/>
      <c r="X32" s="1100"/>
      <c r="Y32" s="1100"/>
      <c r="Z32" s="1100"/>
      <c r="AA32" s="1100">
        <v>5</v>
      </c>
      <c r="AB32" s="1100"/>
      <c r="AC32" s="1100"/>
      <c r="AD32" s="1100"/>
      <c r="AE32" s="1101"/>
      <c r="AF32" s="1075">
        <v>104</v>
      </c>
      <c r="AG32" s="1076"/>
      <c r="AH32" s="1076"/>
      <c r="AI32" s="1076"/>
      <c r="AJ32" s="1077"/>
      <c r="AK32" s="1035"/>
      <c r="AL32" s="1026"/>
      <c r="AM32" s="1026"/>
      <c r="AN32" s="1026"/>
      <c r="AO32" s="1026"/>
      <c r="AP32" s="1026"/>
      <c r="AQ32" s="1026"/>
      <c r="AR32" s="1026"/>
      <c r="AS32" s="1026"/>
      <c r="AT32" s="1026"/>
      <c r="AU32" s="1026"/>
      <c r="AV32" s="1026"/>
      <c r="AW32" s="1026"/>
      <c r="AX32" s="1026"/>
      <c r="AY32" s="1026"/>
      <c r="AZ32" s="1098"/>
      <c r="BA32" s="1098"/>
      <c r="BB32" s="1098"/>
      <c r="BC32" s="1098"/>
      <c r="BD32" s="1098"/>
      <c r="BE32" s="1088" t="s">
        <v>408</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hidden="1" customHeight="1" x14ac:dyDescent="0.15">
      <c r="A33" s="267">
        <v>6</v>
      </c>
      <c r="B33" s="1093"/>
      <c r="C33" s="1094"/>
      <c r="D33" s="1094"/>
      <c r="E33" s="1094"/>
      <c r="F33" s="1094"/>
      <c r="G33" s="1094"/>
      <c r="H33" s="1094"/>
      <c r="I33" s="1094"/>
      <c r="J33" s="1094"/>
      <c r="K33" s="1094"/>
      <c r="L33" s="1094"/>
      <c r="M33" s="1094"/>
      <c r="N33" s="1094"/>
      <c r="O33" s="1094"/>
      <c r="P33" s="1095"/>
      <c r="Q33" s="1099"/>
      <c r="R33" s="1100"/>
      <c r="S33" s="1100"/>
      <c r="T33" s="1100"/>
      <c r="U33" s="1100"/>
      <c r="V33" s="1100"/>
      <c r="W33" s="1100"/>
      <c r="X33" s="1100"/>
      <c r="Y33" s="1100"/>
      <c r="Z33" s="1100"/>
      <c r="AA33" s="1100"/>
      <c r="AB33" s="1100"/>
      <c r="AC33" s="1100"/>
      <c r="AD33" s="1100"/>
      <c r="AE33" s="1101"/>
      <c r="AF33" s="1075"/>
      <c r="AG33" s="1076"/>
      <c r="AH33" s="1076"/>
      <c r="AI33" s="1076"/>
      <c r="AJ33" s="1077"/>
      <c r="AK33" s="1035"/>
      <c r="AL33" s="1026"/>
      <c r="AM33" s="1026"/>
      <c r="AN33" s="1026"/>
      <c r="AO33" s="1026"/>
      <c r="AP33" s="1026"/>
      <c r="AQ33" s="1026"/>
      <c r="AR33" s="1026"/>
      <c r="AS33" s="1026"/>
      <c r="AT33" s="1026"/>
      <c r="AU33" s="1026"/>
      <c r="AV33" s="1026"/>
      <c r="AW33" s="1026"/>
      <c r="AX33" s="1026"/>
      <c r="AY33" s="1026"/>
      <c r="AZ33" s="1098"/>
      <c r="BA33" s="1098"/>
      <c r="BB33" s="1098"/>
      <c r="BC33" s="1098"/>
      <c r="BD33" s="1098"/>
      <c r="BE33" s="1088"/>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hidden="1" customHeight="1" x14ac:dyDescent="0.15">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hidden="1" customHeight="1" x14ac:dyDescent="0.15">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hidden="1" customHeight="1" x14ac:dyDescent="0.15">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hidden="1" customHeight="1" x14ac:dyDescent="0.15">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hidden="1"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hidden="1"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hidden="1"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hidden="1"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hidden="1"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hidden="1"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hidden="1"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hidden="1"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hidden="1"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hidden="1"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hidden="1"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hidden="1"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hidden="1"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hidden="1"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hidden="1"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hidden="1"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hidden="1"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hidden="1"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hidden="1"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hidden="1"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hidden="1"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hidden="1"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hidden="1"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hidden="1"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hidden="1"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409</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389</v>
      </c>
      <c r="B63" s="999" t="s">
        <v>410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188</v>
      </c>
      <c r="AG63" s="1014"/>
      <c r="AH63" s="1014"/>
      <c r="AI63" s="1014"/>
      <c r="AJ63" s="1086"/>
      <c r="AK63" s="1087"/>
      <c r="AL63" s="1018"/>
      <c r="AM63" s="1018"/>
      <c r="AN63" s="1018"/>
      <c r="AO63" s="1018"/>
      <c r="AP63" s="1014">
        <v>448</v>
      </c>
      <c r="AQ63" s="1014"/>
      <c r="AR63" s="1014"/>
      <c r="AS63" s="1014"/>
      <c r="AT63" s="1014"/>
      <c r="AU63" s="1014">
        <f>+AU28+AU29+AU30+AU31</f>
        <v>243</v>
      </c>
      <c r="AV63" s="1014"/>
      <c r="AW63" s="1014"/>
      <c r="AX63" s="1014"/>
      <c r="AY63" s="1014"/>
      <c r="AZ63" s="1081"/>
      <c r="BA63" s="1081"/>
      <c r="BB63" s="1081"/>
      <c r="BC63" s="1081"/>
      <c r="BD63" s="1081"/>
      <c r="BE63" s="1015"/>
      <c r="BF63" s="1015"/>
      <c r="BG63" s="1015"/>
      <c r="BH63" s="1015"/>
      <c r="BI63" s="1016"/>
      <c r="BJ63" s="1082" t="s">
        <v>411</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413</v>
      </c>
      <c r="B66" s="1052"/>
      <c r="C66" s="1052"/>
      <c r="D66" s="1052"/>
      <c r="E66" s="1052"/>
      <c r="F66" s="1052"/>
      <c r="G66" s="1052"/>
      <c r="H66" s="1052"/>
      <c r="I66" s="1052"/>
      <c r="J66" s="1052"/>
      <c r="K66" s="1052"/>
      <c r="L66" s="1052"/>
      <c r="M66" s="1052"/>
      <c r="N66" s="1052"/>
      <c r="O66" s="1052"/>
      <c r="P66" s="1053"/>
      <c r="Q66" s="1057" t="s">
        <v>414</v>
      </c>
      <c r="R66" s="1058"/>
      <c r="S66" s="1058"/>
      <c r="T66" s="1058"/>
      <c r="U66" s="1059"/>
      <c r="V66" s="1057" t="s">
        <v>415</v>
      </c>
      <c r="W66" s="1058"/>
      <c r="X66" s="1058"/>
      <c r="Y66" s="1058"/>
      <c r="Z66" s="1059"/>
      <c r="AA66" s="1057" t="s">
        <v>416</v>
      </c>
      <c r="AB66" s="1058"/>
      <c r="AC66" s="1058"/>
      <c r="AD66" s="1058"/>
      <c r="AE66" s="1059"/>
      <c r="AF66" s="1063" t="s">
        <v>417</v>
      </c>
      <c r="AG66" s="1064"/>
      <c r="AH66" s="1064"/>
      <c r="AI66" s="1064"/>
      <c r="AJ66" s="1065"/>
      <c r="AK66" s="1057" t="s">
        <v>418</v>
      </c>
      <c r="AL66" s="1052"/>
      <c r="AM66" s="1052"/>
      <c r="AN66" s="1052"/>
      <c r="AO66" s="1053"/>
      <c r="AP66" s="1057" t="s">
        <v>399</v>
      </c>
      <c r="AQ66" s="1058"/>
      <c r="AR66" s="1058"/>
      <c r="AS66" s="1058"/>
      <c r="AT66" s="1059"/>
      <c r="AU66" s="1057" t="s">
        <v>419</v>
      </c>
      <c r="AV66" s="1058"/>
      <c r="AW66" s="1058"/>
      <c r="AX66" s="1058"/>
      <c r="AY66" s="1059"/>
      <c r="AZ66" s="1057" t="s">
        <v>377</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585</v>
      </c>
      <c r="C68" s="1042"/>
      <c r="D68" s="1042"/>
      <c r="E68" s="1042"/>
      <c r="F68" s="1042"/>
      <c r="G68" s="1042"/>
      <c r="H68" s="1042"/>
      <c r="I68" s="1042"/>
      <c r="J68" s="1042"/>
      <c r="K68" s="1042"/>
      <c r="L68" s="1042"/>
      <c r="M68" s="1042"/>
      <c r="N68" s="1042"/>
      <c r="O68" s="1042"/>
      <c r="P68" s="1043"/>
      <c r="Q68" s="1044">
        <v>9132</v>
      </c>
      <c r="R68" s="1038"/>
      <c r="S68" s="1038"/>
      <c r="T68" s="1038"/>
      <c r="U68" s="1038"/>
      <c r="V68" s="1038">
        <v>7684</v>
      </c>
      <c r="W68" s="1038"/>
      <c r="X68" s="1038"/>
      <c r="Y68" s="1038"/>
      <c r="Z68" s="1038"/>
      <c r="AA68" s="1038">
        <v>1448</v>
      </c>
      <c r="AB68" s="1038"/>
      <c r="AC68" s="1038"/>
      <c r="AD68" s="1038"/>
      <c r="AE68" s="1038"/>
      <c r="AF68" s="1038">
        <v>1448</v>
      </c>
      <c r="AG68" s="1038"/>
      <c r="AH68" s="1038"/>
      <c r="AI68" s="1038"/>
      <c r="AJ68" s="1038"/>
      <c r="AK68" s="1038">
        <v>725</v>
      </c>
      <c r="AL68" s="1038"/>
      <c r="AM68" s="1038"/>
      <c r="AN68" s="1038"/>
      <c r="AO68" s="1038"/>
      <c r="AP68" s="1038" t="s">
        <v>590</v>
      </c>
      <c r="AQ68" s="1038"/>
      <c r="AR68" s="1038"/>
      <c r="AS68" s="1038"/>
      <c r="AT68" s="1038"/>
      <c r="AU68" s="1038" t="s">
        <v>590</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3561</v>
      </c>
      <c r="R69" s="1026"/>
      <c r="S69" s="1026"/>
      <c r="T69" s="1026"/>
      <c r="U69" s="1026"/>
      <c r="V69" s="1026">
        <v>3560</v>
      </c>
      <c r="W69" s="1026"/>
      <c r="X69" s="1026"/>
      <c r="Y69" s="1026"/>
      <c r="Z69" s="1026"/>
      <c r="AA69" s="1026">
        <v>1</v>
      </c>
      <c r="AB69" s="1026"/>
      <c r="AC69" s="1026"/>
      <c r="AD69" s="1026"/>
      <c r="AE69" s="1026"/>
      <c r="AF69" s="1026">
        <v>1</v>
      </c>
      <c r="AG69" s="1026"/>
      <c r="AH69" s="1026"/>
      <c r="AI69" s="1026"/>
      <c r="AJ69" s="1026"/>
      <c r="AK69" s="1026" t="s">
        <v>590</v>
      </c>
      <c r="AL69" s="1026"/>
      <c r="AM69" s="1026"/>
      <c r="AN69" s="1026"/>
      <c r="AO69" s="1026"/>
      <c r="AP69" s="1026">
        <v>3292</v>
      </c>
      <c r="AQ69" s="1026"/>
      <c r="AR69" s="1026"/>
      <c r="AS69" s="1026"/>
      <c r="AT69" s="1026"/>
      <c r="AU69" s="1026" t="s">
        <v>590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5198</v>
      </c>
      <c r="R70" s="1026"/>
      <c r="S70" s="1026"/>
      <c r="T70" s="1026"/>
      <c r="U70" s="1026"/>
      <c r="V70" s="1026">
        <v>4947</v>
      </c>
      <c r="W70" s="1026"/>
      <c r="X70" s="1026"/>
      <c r="Y70" s="1026"/>
      <c r="Z70" s="1026"/>
      <c r="AA70" s="1026">
        <v>252</v>
      </c>
      <c r="AB70" s="1026"/>
      <c r="AC70" s="1026"/>
      <c r="AD70" s="1026"/>
      <c r="AE70" s="1026"/>
      <c r="AF70" s="1026">
        <v>192</v>
      </c>
      <c r="AG70" s="1026"/>
      <c r="AH70" s="1026"/>
      <c r="AI70" s="1026"/>
      <c r="AJ70" s="1026"/>
      <c r="AK70" s="1026">
        <v>33</v>
      </c>
      <c r="AL70" s="1026"/>
      <c r="AM70" s="1026"/>
      <c r="AN70" s="1026"/>
      <c r="AO70" s="1026"/>
      <c r="AP70" s="1026">
        <v>5104</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39.75" customHeight="1" x14ac:dyDescent="0.15">
      <c r="A71" s="262">
        <v>4</v>
      </c>
      <c r="B71" s="1037" t="s">
        <v>588</v>
      </c>
      <c r="C71" s="1030"/>
      <c r="D71" s="1030"/>
      <c r="E71" s="1030"/>
      <c r="F71" s="1030"/>
      <c r="G71" s="1030"/>
      <c r="H71" s="1030"/>
      <c r="I71" s="1030"/>
      <c r="J71" s="1030"/>
      <c r="K71" s="1030"/>
      <c r="L71" s="1030"/>
      <c r="M71" s="1030"/>
      <c r="N71" s="1030"/>
      <c r="O71" s="1030"/>
      <c r="P71" s="1031"/>
      <c r="Q71" s="1032">
        <v>308</v>
      </c>
      <c r="R71" s="1026"/>
      <c r="S71" s="1026"/>
      <c r="T71" s="1026"/>
      <c r="U71" s="1026"/>
      <c r="V71" s="1026">
        <v>254</v>
      </c>
      <c r="W71" s="1026"/>
      <c r="X71" s="1026"/>
      <c r="Y71" s="1026"/>
      <c r="Z71" s="1026"/>
      <c r="AA71" s="1026">
        <v>54</v>
      </c>
      <c r="AB71" s="1026"/>
      <c r="AC71" s="1026"/>
      <c r="AD71" s="1026"/>
      <c r="AE71" s="1026"/>
      <c r="AF71" s="1026">
        <v>54</v>
      </c>
      <c r="AG71" s="1026"/>
      <c r="AH71" s="1026"/>
      <c r="AI71" s="1026"/>
      <c r="AJ71" s="1026"/>
      <c r="AK71" s="1026" t="s">
        <v>590</v>
      </c>
      <c r="AL71" s="1026"/>
      <c r="AM71" s="1026"/>
      <c r="AN71" s="1026"/>
      <c r="AO71" s="1026"/>
      <c r="AP71" s="1026" t="s">
        <v>590</v>
      </c>
      <c r="AQ71" s="1026"/>
      <c r="AR71" s="1026"/>
      <c r="AS71" s="1026"/>
      <c r="AT71" s="1026"/>
      <c r="AU71" s="1026" t="s">
        <v>590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45" customHeight="1" x14ac:dyDescent="0.15">
      <c r="A72" s="262">
        <v>5</v>
      </c>
      <c r="B72" s="1037" t="s">
        <v>589</v>
      </c>
      <c r="C72" s="1030"/>
      <c r="D72" s="1030"/>
      <c r="E72" s="1030"/>
      <c r="F72" s="1030"/>
      <c r="G72" s="1030"/>
      <c r="H72" s="1030"/>
      <c r="I72" s="1030"/>
      <c r="J72" s="1030"/>
      <c r="K72" s="1030"/>
      <c r="L72" s="1030"/>
      <c r="M72" s="1030"/>
      <c r="N72" s="1030"/>
      <c r="O72" s="1030"/>
      <c r="P72" s="1031"/>
      <c r="Q72" s="1032">
        <v>296028</v>
      </c>
      <c r="R72" s="1026"/>
      <c r="S72" s="1026"/>
      <c r="T72" s="1026"/>
      <c r="U72" s="1026"/>
      <c r="V72" s="1026">
        <v>287668</v>
      </c>
      <c r="W72" s="1026"/>
      <c r="X72" s="1026"/>
      <c r="Y72" s="1026"/>
      <c r="Z72" s="1026"/>
      <c r="AA72" s="1026">
        <v>8361</v>
      </c>
      <c r="AB72" s="1026"/>
      <c r="AC72" s="1026"/>
      <c r="AD72" s="1026"/>
      <c r="AE72" s="1026"/>
      <c r="AF72" s="1026">
        <v>8361</v>
      </c>
      <c r="AG72" s="1026"/>
      <c r="AH72" s="1026"/>
      <c r="AI72" s="1026"/>
      <c r="AJ72" s="1026"/>
      <c r="AK72" s="1026" t="s">
        <v>590</v>
      </c>
      <c r="AL72" s="1026"/>
      <c r="AM72" s="1026"/>
      <c r="AN72" s="1026"/>
      <c r="AO72" s="1026"/>
      <c r="AP72" s="1026" t="s">
        <v>590</v>
      </c>
      <c r="AQ72" s="1026"/>
      <c r="AR72" s="1026"/>
      <c r="AS72" s="1026"/>
      <c r="AT72" s="1026"/>
      <c r="AU72" s="1026" t="s">
        <v>590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hidden="1"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hidden="1"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hidden="1"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hidden="1"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hidden="1"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hidden="1"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hidden="1"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hidden="1"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hidden="1"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hidden="1"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hidden="1"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hidden="1"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hidden="1"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hidden="1"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hidden="1"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f>
        <v>10056</v>
      </c>
      <c r="AG88" s="1014"/>
      <c r="AH88" s="1014"/>
      <c r="AI88" s="1014"/>
      <c r="AJ88" s="1014"/>
      <c r="AK88" s="1018"/>
      <c r="AL88" s="1018"/>
      <c r="AM88" s="1018"/>
      <c r="AN88" s="1018"/>
      <c r="AO88" s="1018"/>
      <c r="AP88" s="1014">
        <f>+AP69+AP70</f>
        <v>8396</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306</v>
      </c>
      <c r="AG109" s="949"/>
      <c r="AH109" s="949"/>
      <c r="AI109" s="949"/>
      <c r="AJ109" s="950"/>
      <c r="AK109" s="951" t="s">
        <v>305</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306</v>
      </c>
      <c r="BW109" s="949"/>
      <c r="BX109" s="949"/>
      <c r="BY109" s="949"/>
      <c r="BZ109" s="950"/>
      <c r="CA109" s="951" t="s">
        <v>305</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306</v>
      </c>
      <c r="DM109" s="949"/>
      <c r="DN109" s="949"/>
      <c r="DO109" s="949"/>
      <c r="DP109" s="950"/>
      <c r="DQ109" s="951" t="s">
        <v>305</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207642</v>
      </c>
      <c r="AB110" s="942"/>
      <c r="AC110" s="942"/>
      <c r="AD110" s="942"/>
      <c r="AE110" s="943"/>
      <c r="AF110" s="944">
        <v>214025</v>
      </c>
      <c r="AG110" s="942"/>
      <c r="AH110" s="942"/>
      <c r="AI110" s="942"/>
      <c r="AJ110" s="943"/>
      <c r="AK110" s="944">
        <v>215471</v>
      </c>
      <c r="AL110" s="942"/>
      <c r="AM110" s="942"/>
      <c r="AN110" s="942"/>
      <c r="AO110" s="943"/>
      <c r="AP110" s="945">
        <v>13</v>
      </c>
      <c r="AQ110" s="946"/>
      <c r="AR110" s="946"/>
      <c r="AS110" s="946"/>
      <c r="AT110" s="947"/>
      <c r="AU110" s="981" t="s">
        <v>72</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2252026</v>
      </c>
      <c r="BR110" s="889"/>
      <c r="BS110" s="889"/>
      <c r="BT110" s="889"/>
      <c r="BU110" s="889"/>
      <c r="BV110" s="889">
        <v>2299657</v>
      </c>
      <c r="BW110" s="889"/>
      <c r="BX110" s="889"/>
      <c r="BY110" s="889"/>
      <c r="BZ110" s="889"/>
      <c r="CA110" s="889">
        <v>2220945</v>
      </c>
      <c r="CB110" s="889"/>
      <c r="CC110" s="889"/>
      <c r="CD110" s="889"/>
      <c r="CE110" s="889"/>
      <c r="CF110" s="913">
        <v>134.4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437</v>
      </c>
      <c r="DM110" s="889"/>
      <c r="DN110" s="889"/>
      <c r="DO110" s="889"/>
      <c r="DP110" s="889"/>
      <c r="DQ110" s="889" t="s">
        <v>436</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441</v>
      </c>
      <c r="AG111" s="970"/>
      <c r="AH111" s="970"/>
      <c r="AI111" s="970"/>
      <c r="AJ111" s="971"/>
      <c r="AK111" s="972" t="s">
        <v>436</v>
      </c>
      <c r="AL111" s="970"/>
      <c r="AM111" s="970"/>
      <c r="AN111" s="970"/>
      <c r="AO111" s="971"/>
      <c r="AP111" s="973" t="s">
        <v>437</v>
      </c>
      <c r="AQ111" s="974"/>
      <c r="AR111" s="974"/>
      <c r="AS111" s="974"/>
      <c r="AT111" s="975"/>
      <c r="AU111" s="983"/>
      <c r="AV111" s="984"/>
      <c r="AW111" s="984"/>
      <c r="AX111" s="984"/>
      <c r="AY111" s="984"/>
      <c r="AZ111" s="859" t="s">
        <v>442</v>
      </c>
      <c r="BA111" s="794"/>
      <c r="BB111" s="794"/>
      <c r="BC111" s="794"/>
      <c r="BD111" s="794"/>
      <c r="BE111" s="794"/>
      <c r="BF111" s="794"/>
      <c r="BG111" s="794"/>
      <c r="BH111" s="794"/>
      <c r="BI111" s="794"/>
      <c r="BJ111" s="794"/>
      <c r="BK111" s="794"/>
      <c r="BL111" s="794"/>
      <c r="BM111" s="794"/>
      <c r="BN111" s="794"/>
      <c r="BO111" s="794"/>
      <c r="BP111" s="795"/>
      <c r="BQ111" s="860">
        <v>30510</v>
      </c>
      <c r="BR111" s="861"/>
      <c r="BS111" s="861"/>
      <c r="BT111" s="861"/>
      <c r="BU111" s="861"/>
      <c r="BV111" s="861">
        <v>27754</v>
      </c>
      <c r="BW111" s="861"/>
      <c r="BX111" s="861"/>
      <c r="BY111" s="861"/>
      <c r="BZ111" s="861"/>
      <c r="CA111" s="861">
        <v>24992</v>
      </c>
      <c r="CB111" s="861"/>
      <c r="CC111" s="861"/>
      <c r="CD111" s="861"/>
      <c r="CE111" s="861"/>
      <c r="CF111" s="922">
        <v>1.5</v>
      </c>
      <c r="CG111" s="923"/>
      <c r="CH111" s="923"/>
      <c r="CI111" s="923"/>
      <c r="CJ111" s="923"/>
      <c r="CK111" s="978"/>
      <c r="CL111" s="865"/>
      <c r="CM111" s="868" t="s">
        <v>443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441</v>
      </c>
      <c r="DR111" s="861"/>
      <c r="DS111" s="861"/>
      <c r="DT111" s="861"/>
      <c r="DU111" s="861"/>
      <c r="DV111" s="838" t="s">
        <v>440</v>
      </c>
      <c r="DW111" s="838"/>
      <c r="DX111" s="838"/>
      <c r="DY111" s="838"/>
      <c r="DZ111" s="839"/>
    </row>
    <row r="112" spans="1:131" s="247" customFormat="1" ht="26.25" customHeight="1" x14ac:dyDescent="0.15">
      <c r="A112" s="963" t="s">
        <v>444</v>
      </c>
      <c r="B112" s="964"/>
      <c r="C112" s="794" t="s">
        <v>445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437</v>
      </c>
      <c r="AB112" s="824"/>
      <c r="AC112" s="824"/>
      <c r="AD112" s="824"/>
      <c r="AE112" s="825"/>
      <c r="AF112" s="826" t="s">
        <v>437</v>
      </c>
      <c r="AG112" s="824"/>
      <c r="AH112" s="824"/>
      <c r="AI112" s="824"/>
      <c r="AJ112" s="825"/>
      <c r="AK112" s="826" t="s">
        <v>437</v>
      </c>
      <c r="AL112" s="824"/>
      <c r="AM112" s="824"/>
      <c r="AN112" s="824"/>
      <c r="AO112" s="825"/>
      <c r="AP112" s="871" t="s">
        <v>436</v>
      </c>
      <c r="AQ112" s="872"/>
      <c r="AR112" s="872"/>
      <c r="AS112" s="872"/>
      <c r="AT112" s="873"/>
      <c r="AU112" s="983"/>
      <c r="AV112" s="984"/>
      <c r="AW112" s="984"/>
      <c r="AX112" s="984"/>
      <c r="AY112" s="984"/>
      <c r="AZ112" s="859" t="s">
        <v>446</v>
      </c>
      <c r="BA112" s="794"/>
      <c r="BB112" s="794"/>
      <c r="BC112" s="794"/>
      <c r="BD112" s="794"/>
      <c r="BE112" s="794"/>
      <c r="BF112" s="794"/>
      <c r="BG112" s="794"/>
      <c r="BH112" s="794"/>
      <c r="BI112" s="794"/>
      <c r="BJ112" s="794"/>
      <c r="BK112" s="794"/>
      <c r="BL112" s="794"/>
      <c r="BM112" s="794"/>
      <c r="BN112" s="794"/>
      <c r="BO112" s="794"/>
      <c r="BP112" s="795"/>
      <c r="BQ112" s="860">
        <v>307266</v>
      </c>
      <c r="BR112" s="861"/>
      <c r="BS112" s="861"/>
      <c r="BT112" s="861"/>
      <c r="BU112" s="861"/>
      <c r="BV112" s="861">
        <v>266371</v>
      </c>
      <c r="BW112" s="861"/>
      <c r="BX112" s="861"/>
      <c r="BY112" s="861"/>
      <c r="BZ112" s="861"/>
      <c r="CA112" s="861">
        <v>242878</v>
      </c>
      <c r="CB112" s="861"/>
      <c r="CC112" s="861"/>
      <c r="CD112" s="861"/>
      <c r="CE112" s="861"/>
      <c r="CF112" s="922">
        <v>14.7</v>
      </c>
      <c r="CG112" s="923"/>
      <c r="CH112" s="923"/>
      <c r="CI112" s="923"/>
      <c r="CJ112" s="923"/>
      <c r="CK112" s="978"/>
      <c r="CL112" s="865"/>
      <c r="CM112" s="868" t="s">
        <v>447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441</v>
      </c>
      <c r="DM112" s="861"/>
      <c r="DN112" s="861"/>
      <c r="DO112" s="861"/>
      <c r="DP112" s="861"/>
      <c r="DQ112" s="861" t="s">
        <v>436</v>
      </c>
      <c r="DR112" s="861"/>
      <c r="DS112" s="861"/>
      <c r="DT112" s="861"/>
      <c r="DU112" s="861"/>
      <c r="DV112" s="838" t="s">
        <v>436</v>
      </c>
      <c r="DW112" s="838"/>
      <c r="DX112" s="838"/>
      <c r="DY112" s="838"/>
      <c r="DZ112" s="839"/>
    </row>
    <row r="113" spans="1:130" s="247" customFormat="1" ht="26.25" customHeight="1" x14ac:dyDescent="0.15">
      <c r="A113" s="965"/>
      <c r="B113" s="966"/>
      <c r="C113" s="794" t="s">
        <v>448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44092</v>
      </c>
      <c r="AB113" s="970"/>
      <c r="AC113" s="970"/>
      <c r="AD113" s="970"/>
      <c r="AE113" s="971"/>
      <c r="AF113" s="972">
        <v>42464</v>
      </c>
      <c r="AG113" s="970"/>
      <c r="AH113" s="970"/>
      <c r="AI113" s="970"/>
      <c r="AJ113" s="971"/>
      <c r="AK113" s="972">
        <v>28135</v>
      </c>
      <c r="AL113" s="970"/>
      <c r="AM113" s="970"/>
      <c r="AN113" s="970"/>
      <c r="AO113" s="971"/>
      <c r="AP113" s="973">
        <v>1.7</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221365</v>
      </c>
      <c r="BR113" s="861"/>
      <c r="BS113" s="861"/>
      <c r="BT113" s="861"/>
      <c r="BU113" s="861"/>
      <c r="BV113" s="861">
        <v>243678</v>
      </c>
      <c r="BW113" s="861"/>
      <c r="BX113" s="861"/>
      <c r="BY113" s="861"/>
      <c r="BZ113" s="861"/>
      <c r="CA113" s="861">
        <v>260289</v>
      </c>
      <c r="CB113" s="861"/>
      <c r="CC113" s="861"/>
      <c r="CD113" s="861"/>
      <c r="CE113" s="861"/>
      <c r="CF113" s="922">
        <v>15.8</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436</v>
      </c>
      <c r="DM113" s="824"/>
      <c r="DN113" s="824"/>
      <c r="DO113" s="824"/>
      <c r="DP113" s="825"/>
      <c r="DQ113" s="826" t="s">
        <v>441</v>
      </c>
      <c r="DR113" s="824"/>
      <c r="DS113" s="824"/>
      <c r="DT113" s="824"/>
      <c r="DU113" s="825"/>
      <c r="DV113" s="871" t="s">
        <v>437</v>
      </c>
      <c r="DW113" s="872"/>
      <c r="DX113" s="872"/>
      <c r="DY113" s="872"/>
      <c r="DZ113" s="873"/>
    </row>
    <row r="114" spans="1:130" s="247" customFormat="1" ht="26.25" customHeight="1" x14ac:dyDescent="0.15">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73011</v>
      </c>
      <c r="AB114" s="824"/>
      <c r="AC114" s="824"/>
      <c r="AD114" s="824"/>
      <c r="AE114" s="825"/>
      <c r="AF114" s="826">
        <v>59655</v>
      </c>
      <c r="AG114" s="824"/>
      <c r="AH114" s="824"/>
      <c r="AI114" s="824"/>
      <c r="AJ114" s="825"/>
      <c r="AK114" s="826">
        <v>61881</v>
      </c>
      <c r="AL114" s="824"/>
      <c r="AM114" s="824"/>
      <c r="AN114" s="824"/>
      <c r="AO114" s="825"/>
      <c r="AP114" s="871">
        <v>3.7</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243594</v>
      </c>
      <c r="BR114" s="861"/>
      <c r="BS114" s="861"/>
      <c r="BT114" s="861"/>
      <c r="BU114" s="861"/>
      <c r="BV114" s="861">
        <v>165078</v>
      </c>
      <c r="BW114" s="861"/>
      <c r="BX114" s="861"/>
      <c r="BY114" s="861"/>
      <c r="BZ114" s="861"/>
      <c r="CA114" s="861">
        <v>188369</v>
      </c>
      <c r="CB114" s="861"/>
      <c r="CC114" s="861"/>
      <c r="CD114" s="861"/>
      <c r="CE114" s="861"/>
      <c r="CF114" s="922">
        <v>11.4</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441</v>
      </c>
      <c r="DH114" s="824"/>
      <c r="DI114" s="824"/>
      <c r="DJ114" s="824"/>
      <c r="DK114" s="825"/>
      <c r="DL114" s="826" t="s">
        <v>437</v>
      </c>
      <c r="DM114" s="824"/>
      <c r="DN114" s="824"/>
      <c r="DO114" s="824"/>
      <c r="DP114" s="825"/>
      <c r="DQ114" s="826" t="s">
        <v>436</v>
      </c>
      <c r="DR114" s="824"/>
      <c r="DS114" s="824"/>
      <c r="DT114" s="824"/>
      <c r="DU114" s="825"/>
      <c r="DV114" s="871" t="s">
        <v>441</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3002</v>
      </c>
      <c r="AB115" s="970"/>
      <c r="AC115" s="970"/>
      <c r="AD115" s="970"/>
      <c r="AE115" s="971"/>
      <c r="AF115" s="972">
        <v>2033</v>
      </c>
      <c r="AG115" s="970"/>
      <c r="AH115" s="970"/>
      <c r="AI115" s="970"/>
      <c r="AJ115" s="971"/>
      <c r="AK115" s="972">
        <v>1464</v>
      </c>
      <c r="AL115" s="970"/>
      <c r="AM115" s="970"/>
      <c r="AN115" s="970"/>
      <c r="AO115" s="971"/>
      <c r="AP115" s="973">
        <v>0.1</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436</v>
      </c>
      <c r="BR115" s="861"/>
      <c r="BS115" s="861"/>
      <c r="BT115" s="861"/>
      <c r="BU115" s="861"/>
      <c r="BV115" s="861" t="s">
        <v>436</v>
      </c>
      <c r="BW115" s="861"/>
      <c r="BX115" s="861"/>
      <c r="BY115" s="861"/>
      <c r="BZ115" s="861"/>
      <c r="CA115" s="861" t="s">
        <v>441</v>
      </c>
      <c r="CB115" s="861"/>
      <c r="CC115" s="861"/>
      <c r="CD115" s="861"/>
      <c r="CE115" s="861"/>
      <c r="CF115" s="922" t="s">
        <v>436</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437</v>
      </c>
      <c r="DH115" s="824"/>
      <c r="DI115" s="824"/>
      <c r="DJ115" s="824"/>
      <c r="DK115" s="825"/>
      <c r="DL115" s="826" t="s">
        <v>441</v>
      </c>
      <c r="DM115" s="824"/>
      <c r="DN115" s="824"/>
      <c r="DO115" s="824"/>
      <c r="DP115" s="825"/>
      <c r="DQ115" s="826" t="s">
        <v>437</v>
      </c>
      <c r="DR115" s="824"/>
      <c r="DS115" s="824"/>
      <c r="DT115" s="824"/>
      <c r="DU115" s="825"/>
      <c r="DV115" s="871" t="s">
        <v>441</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441</v>
      </c>
      <c r="AB116" s="824"/>
      <c r="AC116" s="824"/>
      <c r="AD116" s="824"/>
      <c r="AE116" s="825"/>
      <c r="AF116" s="826" t="s">
        <v>441</v>
      </c>
      <c r="AG116" s="824"/>
      <c r="AH116" s="824"/>
      <c r="AI116" s="824"/>
      <c r="AJ116" s="825"/>
      <c r="AK116" s="826" t="s">
        <v>437</v>
      </c>
      <c r="AL116" s="824"/>
      <c r="AM116" s="824"/>
      <c r="AN116" s="824"/>
      <c r="AO116" s="825"/>
      <c r="AP116" s="871" t="s">
        <v>441</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437</v>
      </c>
      <c r="BW116" s="861"/>
      <c r="BX116" s="861"/>
      <c r="BY116" s="861"/>
      <c r="BZ116" s="861"/>
      <c r="CA116" s="861" t="s">
        <v>441</v>
      </c>
      <c r="CB116" s="861"/>
      <c r="CC116" s="861"/>
      <c r="CD116" s="861"/>
      <c r="CE116" s="861"/>
      <c r="CF116" s="922" t="s">
        <v>441</v>
      </c>
      <c r="CG116" s="923"/>
      <c r="CH116" s="923"/>
      <c r="CI116" s="923"/>
      <c r="CJ116" s="923"/>
      <c r="CK116" s="978"/>
      <c r="CL116" s="865"/>
      <c r="CM116" s="868" t="s">
        <v>459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437</v>
      </c>
      <c r="DH116" s="824"/>
      <c r="DI116" s="824"/>
      <c r="DJ116" s="824"/>
      <c r="DK116" s="825"/>
      <c r="DL116" s="826" t="s">
        <v>438</v>
      </c>
      <c r="DM116" s="824"/>
      <c r="DN116" s="824"/>
      <c r="DO116" s="824"/>
      <c r="DP116" s="825"/>
      <c r="DQ116" s="826" t="s">
        <v>437</v>
      </c>
      <c r="DR116" s="824"/>
      <c r="DS116" s="824"/>
      <c r="DT116" s="824"/>
      <c r="DU116" s="825"/>
      <c r="DV116" s="871" t="s">
        <v>437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460</v>
      </c>
      <c r="Z117" s="950"/>
      <c r="AA117" s="955">
        <v>327747</v>
      </c>
      <c r="AB117" s="956"/>
      <c r="AC117" s="956"/>
      <c r="AD117" s="956"/>
      <c r="AE117" s="957"/>
      <c r="AF117" s="958">
        <v>318177</v>
      </c>
      <c r="AG117" s="956"/>
      <c r="AH117" s="956"/>
      <c r="AI117" s="956"/>
      <c r="AJ117" s="957"/>
      <c r="AK117" s="958">
        <v>306951</v>
      </c>
      <c r="AL117" s="956"/>
      <c r="AM117" s="956"/>
      <c r="AN117" s="956"/>
      <c r="AO117" s="957"/>
      <c r="AP117" s="959"/>
      <c r="AQ117" s="960"/>
      <c r="AR117" s="960"/>
      <c r="AS117" s="960"/>
      <c r="AT117" s="961"/>
      <c r="AU117" s="983"/>
      <c r="AV117" s="984"/>
      <c r="AW117" s="984"/>
      <c r="AX117" s="984"/>
      <c r="AY117" s="984"/>
      <c r="AZ117" s="910" t="s">
        <v>461</v>
      </c>
      <c r="BA117" s="911"/>
      <c r="BB117" s="911"/>
      <c r="BC117" s="911"/>
      <c r="BD117" s="911"/>
      <c r="BE117" s="911"/>
      <c r="BF117" s="911"/>
      <c r="BG117" s="911"/>
      <c r="BH117" s="911"/>
      <c r="BI117" s="911"/>
      <c r="BJ117" s="911"/>
      <c r="BK117" s="911"/>
      <c r="BL117" s="911"/>
      <c r="BM117" s="911"/>
      <c r="BN117" s="911"/>
      <c r="BO117" s="911"/>
      <c r="BP117" s="912"/>
      <c r="BQ117" s="860" t="s">
        <v>437</v>
      </c>
      <c r="BR117" s="861"/>
      <c r="BS117" s="861"/>
      <c r="BT117" s="861"/>
      <c r="BU117" s="861"/>
      <c r="BV117" s="861" t="s">
        <v>436</v>
      </c>
      <c r="BW117" s="861"/>
      <c r="BX117" s="861"/>
      <c r="BY117" s="861"/>
      <c r="BZ117" s="861"/>
      <c r="CA117" s="861" t="s">
        <v>436</v>
      </c>
      <c r="CB117" s="861"/>
      <c r="CC117" s="861"/>
      <c r="CD117" s="861"/>
      <c r="CE117" s="861"/>
      <c r="CF117" s="922" t="s">
        <v>437</v>
      </c>
      <c r="CG117" s="923"/>
      <c r="CH117" s="923"/>
      <c r="CI117" s="923"/>
      <c r="CJ117" s="923"/>
      <c r="CK117" s="978"/>
      <c r="CL117" s="865"/>
      <c r="CM117" s="868" t="s">
        <v>462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441</v>
      </c>
      <c r="DM117" s="824"/>
      <c r="DN117" s="824"/>
      <c r="DO117" s="824"/>
      <c r="DP117" s="825"/>
      <c r="DQ117" s="826" t="s">
        <v>437</v>
      </c>
      <c r="DR117" s="824"/>
      <c r="DS117" s="824"/>
      <c r="DT117" s="824"/>
      <c r="DU117" s="825"/>
      <c r="DV117" s="871" t="s">
        <v>441</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306</v>
      </c>
      <c r="AG118" s="949"/>
      <c r="AH118" s="949"/>
      <c r="AI118" s="949"/>
      <c r="AJ118" s="950"/>
      <c r="AK118" s="951" t="s">
        <v>305</v>
      </c>
      <c r="AL118" s="949"/>
      <c r="AM118" s="949"/>
      <c r="AN118" s="949"/>
      <c r="AO118" s="950"/>
      <c r="AP118" s="952" t="s">
        <v>430</v>
      </c>
      <c r="AQ118" s="953"/>
      <c r="AR118" s="953"/>
      <c r="AS118" s="953"/>
      <c r="AT118" s="954"/>
      <c r="AU118" s="983"/>
      <c r="AV118" s="984"/>
      <c r="AW118" s="984"/>
      <c r="AX118" s="984"/>
      <c r="AY118" s="984"/>
      <c r="AZ118" s="926" t="s">
        <v>463</v>
      </c>
      <c r="BA118" s="927"/>
      <c r="BB118" s="927"/>
      <c r="BC118" s="927"/>
      <c r="BD118" s="927"/>
      <c r="BE118" s="927"/>
      <c r="BF118" s="927"/>
      <c r="BG118" s="927"/>
      <c r="BH118" s="927"/>
      <c r="BI118" s="927"/>
      <c r="BJ118" s="927"/>
      <c r="BK118" s="927"/>
      <c r="BL118" s="927"/>
      <c r="BM118" s="927"/>
      <c r="BN118" s="927"/>
      <c r="BO118" s="927"/>
      <c r="BP118" s="928"/>
      <c r="BQ118" s="929" t="s">
        <v>436</v>
      </c>
      <c r="BR118" s="892"/>
      <c r="BS118" s="892"/>
      <c r="BT118" s="892"/>
      <c r="BU118" s="892"/>
      <c r="BV118" s="892" t="s">
        <v>437</v>
      </c>
      <c r="BW118" s="892"/>
      <c r="BX118" s="892"/>
      <c r="BY118" s="892"/>
      <c r="BZ118" s="892"/>
      <c r="CA118" s="892" t="s">
        <v>441</v>
      </c>
      <c r="CB118" s="892"/>
      <c r="CC118" s="892"/>
      <c r="CD118" s="892"/>
      <c r="CE118" s="892"/>
      <c r="CF118" s="922" t="s">
        <v>437</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436</v>
      </c>
      <c r="DM118" s="824"/>
      <c r="DN118" s="824"/>
      <c r="DO118" s="824"/>
      <c r="DP118" s="825"/>
      <c r="DQ118" s="826" t="s">
        <v>437</v>
      </c>
      <c r="DR118" s="824"/>
      <c r="DS118" s="824"/>
      <c r="DT118" s="824"/>
      <c r="DU118" s="825"/>
      <c r="DV118" s="871" t="s">
        <v>437</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436</v>
      </c>
      <c r="AB119" s="942"/>
      <c r="AC119" s="942"/>
      <c r="AD119" s="942"/>
      <c r="AE119" s="943"/>
      <c r="AF119" s="944" t="s">
        <v>441</v>
      </c>
      <c r="AG119" s="942"/>
      <c r="AH119" s="942"/>
      <c r="AI119" s="942"/>
      <c r="AJ119" s="943"/>
      <c r="AK119" s="944" t="s">
        <v>436</v>
      </c>
      <c r="AL119" s="942"/>
      <c r="AM119" s="942"/>
      <c r="AN119" s="942"/>
      <c r="AO119" s="943"/>
      <c r="AP119" s="945" t="s">
        <v>436</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465</v>
      </c>
      <c r="BP119" s="925"/>
      <c r="BQ119" s="929">
        <v>3054761</v>
      </c>
      <c r="BR119" s="892"/>
      <c r="BS119" s="892"/>
      <c r="BT119" s="892"/>
      <c r="BU119" s="892"/>
      <c r="BV119" s="892">
        <v>3002538</v>
      </c>
      <c r="BW119" s="892"/>
      <c r="BX119" s="892"/>
      <c r="BY119" s="892"/>
      <c r="BZ119" s="892"/>
      <c r="CA119" s="892">
        <v>2937473</v>
      </c>
      <c r="CB119" s="892"/>
      <c r="CC119" s="892"/>
      <c r="CD119" s="892"/>
      <c r="CE119" s="892"/>
      <c r="CF119" s="790"/>
      <c r="CG119" s="791"/>
      <c r="CH119" s="791"/>
      <c r="CI119" s="791"/>
      <c r="CJ119" s="881"/>
      <c r="CK119" s="979"/>
      <c r="CL119" s="867"/>
      <c r="CM119" s="885" t="s">
        <v>466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30510</v>
      </c>
      <c r="DH119" s="807"/>
      <c r="DI119" s="807"/>
      <c r="DJ119" s="807"/>
      <c r="DK119" s="808"/>
      <c r="DL119" s="809">
        <v>27754</v>
      </c>
      <c r="DM119" s="807"/>
      <c r="DN119" s="807"/>
      <c r="DO119" s="807"/>
      <c r="DP119" s="808"/>
      <c r="DQ119" s="809">
        <v>24992</v>
      </c>
      <c r="DR119" s="807"/>
      <c r="DS119" s="807"/>
      <c r="DT119" s="807"/>
      <c r="DU119" s="808"/>
      <c r="DV119" s="895">
        <v>1.5</v>
      </c>
      <c r="DW119" s="896"/>
      <c r="DX119" s="896"/>
      <c r="DY119" s="896"/>
      <c r="DZ119" s="897"/>
    </row>
    <row r="120" spans="1:130" s="247" customFormat="1" ht="26.25" customHeight="1" x14ac:dyDescent="0.15">
      <c r="A120" s="864"/>
      <c r="B120" s="865"/>
      <c r="C120" s="868" t="s">
        <v>443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441</v>
      </c>
      <c r="AB120" s="824"/>
      <c r="AC120" s="824"/>
      <c r="AD120" s="824"/>
      <c r="AE120" s="825"/>
      <c r="AF120" s="826" t="s">
        <v>437</v>
      </c>
      <c r="AG120" s="824"/>
      <c r="AH120" s="824"/>
      <c r="AI120" s="824"/>
      <c r="AJ120" s="825"/>
      <c r="AK120" s="826" t="s">
        <v>436</v>
      </c>
      <c r="AL120" s="824"/>
      <c r="AM120" s="824"/>
      <c r="AN120" s="824"/>
      <c r="AO120" s="825"/>
      <c r="AP120" s="871" t="s">
        <v>441</v>
      </c>
      <c r="AQ120" s="872"/>
      <c r="AR120" s="872"/>
      <c r="AS120" s="872"/>
      <c r="AT120" s="873"/>
      <c r="AU120" s="930" t="s">
        <v>467</v>
      </c>
      <c r="AV120" s="931"/>
      <c r="AW120" s="931"/>
      <c r="AX120" s="931"/>
      <c r="AY120" s="932"/>
      <c r="AZ120" s="907" t="s">
        <v>468</v>
      </c>
      <c r="BA120" s="852"/>
      <c r="BB120" s="852"/>
      <c r="BC120" s="852"/>
      <c r="BD120" s="852"/>
      <c r="BE120" s="852"/>
      <c r="BF120" s="852"/>
      <c r="BG120" s="852"/>
      <c r="BH120" s="852"/>
      <c r="BI120" s="852"/>
      <c r="BJ120" s="852"/>
      <c r="BK120" s="852"/>
      <c r="BL120" s="852"/>
      <c r="BM120" s="852"/>
      <c r="BN120" s="852"/>
      <c r="BO120" s="852"/>
      <c r="BP120" s="853"/>
      <c r="BQ120" s="908">
        <v>1641671</v>
      </c>
      <c r="BR120" s="889"/>
      <c r="BS120" s="889"/>
      <c r="BT120" s="889"/>
      <c r="BU120" s="889"/>
      <c r="BV120" s="889">
        <v>1718510</v>
      </c>
      <c r="BW120" s="889"/>
      <c r="BX120" s="889"/>
      <c r="BY120" s="889"/>
      <c r="BZ120" s="889"/>
      <c r="CA120" s="889">
        <v>2125490</v>
      </c>
      <c r="CB120" s="889"/>
      <c r="CC120" s="889"/>
      <c r="CD120" s="889"/>
      <c r="CE120" s="889"/>
      <c r="CF120" s="913">
        <v>128.6</v>
      </c>
      <c r="CG120" s="914"/>
      <c r="CH120" s="914"/>
      <c r="CI120" s="914"/>
      <c r="CJ120" s="914"/>
      <c r="CK120" s="915" t="s">
        <v>469</v>
      </c>
      <c r="CL120" s="899"/>
      <c r="CM120" s="899"/>
      <c r="CN120" s="899"/>
      <c r="CO120" s="900"/>
      <c r="CP120" s="919" t="s">
        <v>470</v>
      </c>
      <c r="CQ120" s="920"/>
      <c r="CR120" s="920"/>
      <c r="CS120" s="920"/>
      <c r="CT120" s="920"/>
      <c r="CU120" s="920"/>
      <c r="CV120" s="920"/>
      <c r="CW120" s="920"/>
      <c r="CX120" s="920"/>
      <c r="CY120" s="920"/>
      <c r="CZ120" s="920"/>
      <c r="DA120" s="920"/>
      <c r="DB120" s="920"/>
      <c r="DC120" s="920"/>
      <c r="DD120" s="920"/>
      <c r="DE120" s="920"/>
      <c r="DF120" s="921"/>
      <c r="DG120" s="908">
        <v>307266</v>
      </c>
      <c r="DH120" s="889"/>
      <c r="DI120" s="889"/>
      <c r="DJ120" s="889"/>
      <c r="DK120" s="889"/>
      <c r="DL120" s="889">
        <v>266371</v>
      </c>
      <c r="DM120" s="889"/>
      <c r="DN120" s="889"/>
      <c r="DO120" s="889"/>
      <c r="DP120" s="889"/>
      <c r="DQ120" s="889">
        <v>242878</v>
      </c>
      <c r="DR120" s="889"/>
      <c r="DS120" s="889"/>
      <c r="DT120" s="889"/>
      <c r="DU120" s="889"/>
      <c r="DV120" s="890">
        <v>14.7</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441</v>
      </c>
      <c r="AB121" s="824"/>
      <c r="AC121" s="824"/>
      <c r="AD121" s="824"/>
      <c r="AE121" s="825"/>
      <c r="AF121" s="826" t="s">
        <v>437</v>
      </c>
      <c r="AG121" s="824"/>
      <c r="AH121" s="824"/>
      <c r="AI121" s="824"/>
      <c r="AJ121" s="825"/>
      <c r="AK121" s="826" t="s">
        <v>437</v>
      </c>
      <c r="AL121" s="824"/>
      <c r="AM121" s="824"/>
      <c r="AN121" s="824"/>
      <c r="AO121" s="825"/>
      <c r="AP121" s="871" t="s">
        <v>437</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65972</v>
      </c>
      <c r="BR121" s="861"/>
      <c r="BS121" s="861"/>
      <c r="BT121" s="861"/>
      <c r="BU121" s="861"/>
      <c r="BV121" s="861">
        <v>54141</v>
      </c>
      <c r="BW121" s="861"/>
      <c r="BX121" s="861"/>
      <c r="BY121" s="861"/>
      <c r="BZ121" s="861"/>
      <c r="CA121" s="861">
        <v>42347</v>
      </c>
      <c r="CB121" s="861"/>
      <c r="CC121" s="861"/>
      <c r="CD121" s="861"/>
      <c r="CE121" s="861"/>
      <c r="CF121" s="922">
        <v>2.6</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t="s">
        <v>437</v>
      </c>
      <c r="DH121" s="861"/>
      <c r="DI121" s="861"/>
      <c r="DJ121" s="861"/>
      <c r="DK121" s="861"/>
      <c r="DL121" s="861" t="s">
        <v>441</v>
      </c>
      <c r="DM121" s="861"/>
      <c r="DN121" s="861"/>
      <c r="DO121" s="861"/>
      <c r="DP121" s="861"/>
      <c r="DQ121" s="861" t="s">
        <v>441</v>
      </c>
      <c r="DR121" s="861"/>
      <c r="DS121" s="861"/>
      <c r="DT121" s="861"/>
      <c r="DU121" s="861"/>
      <c r="DV121" s="838" t="s">
        <v>436</v>
      </c>
      <c r="DW121" s="838"/>
      <c r="DX121" s="838"/>
      <c r="DY121" s="838"/>
      <c r="DZ121" s="839"/>
    </row>
    <row r="122" spans="1:130" s="247" customFormat="1" ht="26.25" customHeight="1" x14ac:dyDescent="0.15">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437</v>
      </c>
      <c r="AB122" s="824"/>
      <c r="AC122" s="824"/>
      <c r="AD122" s="824"/>
      <c r="AE122" s="825"/>
      <c r="AF122" s="826" t="s">
        <v>441</v>
      </c>
      <c r="AG122" s="824"/>
      <c r="AH122" s="824"/>
      <c r="AI122" s="824"/>
      <c r="AJ122" s="825"/>
      <c r="AK122" s="826" t="s">
        <v>437</v>
      </c>
      <c r="AL122" s="824"/>
      <c r="AM122" s="824"/>
      <c r="AN122" s="824"/>
      <c r="AO122" s="825"/>
      <c r="AP122" s="871" t="s">
        <v>441</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2710855</v>
      </c>
      <c r="BR122" s="892"/>
      <c r="BS122" s="892"/>
      <c r="BT122" s="892"/>
      <c r="BU122" s="892"/>
      <c r="BV122" s="892">
        <v>2574736</v>
      </c>
      <c r="BW122" s="892"/>
      <c r="BX122" s="892"/>
      <c r="BY122" s="892"/>
      <c r="BZ122" s="892"/>
      <c r="CA122" s="892">
        <v>2498237</v>
      </c>
      <c r="CB122" s="892"/>
      <c r="CC122" s="892"/>
      <c r="CD122" s="892"/>
      <c r="CE122" s="892"/>
      <c r="CF122" s="893">
        <v>151.19999999999999</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437</v>
      </c>
      <c r="DM122" s="861"/>
      <c r="DN122" s="861"/>
      <c r="DO122" s="861"/>
      <c r="DP122" s="861"/>
      <c r="DQ122" s="861" t="s">
        <v>441</v>
      </c>
      <c r="DR122" s="861"/>
      <c r="DS122" s="861"/>
      <c r="DT122" s="861"/>
      <c r="DU122" s="861"/>
      <c r="DV122" s="838" t="s">
        <v>437</v>
      </c>
      <c r="DW122" s="838"/>
      <c r="DX122" s="838"/>
      <c r="DY122" s="838"/>
      <c r="DZ122" s="839"/>
    </row>
    <row r="123" spans="1:130" s="247" customFormat="1" ht="26.25" customHeight="1" x14ac:dyDescent="0.15">
      <c r="A123" s="864"/>
      <c r="B123" s="865"/>
      <c r="C123" s="868" t="s">
        <v>459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441</v>
      </c>
      <c r="AB123" s="824"/>
      <c r="AC123" s="824"/>
      <c r="AD123" s="824"/>
      <c r="AE123" s="825"/>
      <c r="AF123" s="826" t="s">
        <v>441</v>
      </c>
      <c r="AG123" s="824"/>
      <c r="AH123" s="824"/>
      <c r="AI123" s="824"/>
      <c r="AJ123" s="825"/>
      <c r="AK123" s="826" t="s">
        <v>437</v>
      </c>
      <c r="AL123" s="824"/>
      <c r="AM123" s="824"/>
      <c r="AN123" s="824"/>
      <c r="AO123" s="825"/>
      <c r="AP123" s="871" t="s">
        <v>441</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476</v>
      </c>
      <c r="BP123" s="925"/>
      <c r="BQ123" s="879">
        <v>4418498</v>
      </c>
      <c r="BR123" s="880"/>
      <c r="BS123" s="880"/>
      <c r="BT123" s="880"/>
      <c r="BU123" s="880"/>
      <c r="BV123" s="880">
        <v>4347387</v>
      </c>
      <c r="BW123" s="880"/>
      <c r="BX123" s="880"/>
      <c r="BY123" s="880"/>
      <c r="BZ123" s="880"/>
      <c r="CA123" s="880">
        <v>4666074</v>
      </c>
      <c r="CB123" s="880"/>
      <c r="CC123" s="880"/>
      <c r="CD123" s="880"/>
      <c r="CE123" s="880"/>
      <c r="CF123" s="790"/>
      <c r="CG123" s="791"/>
      <c r="CH123" s="791"/>
      <c r="CI123" s="791"/>
      <c r="CJ123" s="881"/>
      <c r="CK123" s="916"/>
      <c r="CL123" s="902"/>
      <c r="CM123" s="902"/>
      <c r="CN123" s="902"/>
      <c r="CO123" s="903"/>
      <c r="CP123" s="882" t="s">
        <v>477</v>
      </c>
      <c r="CQ123" s="883"/>
      <c r="CR123" s="883"/>
      <c r="CS123" s="883"/>
      <c r="CT123" s="883"/>
      <c r="CU123" s="883"/>
      <c r="CV123" s="883"/>
      <c r="CW123" s="883"/>
      <c r="CX123" s="883"/>
      <c r="CY123" s="883"/>
      <c r="CZ123" s="883"/>
      <c r="DA123" s="883"/>
      <c r="DB123" s="883"/>
      <c r="DC123" s="883"/>
      <c r="DD123" s="883"/>
      <c r="DE123" s="883"/>
      <c r="DF123" s="884"/>
      <c r="DG123" s="823" t="s">
        <v>441</v>
      </c>
      <c r="DH123" s="824"/>
      <c r="DI123" s="824"/>
      <c r="DJ123" s="824"/>
      <c r="DK123" s="825"/>
      <c r="DL123" s="826" t="s">
        <v>437</v>
      </c>
      <c r="DM123" s="824"/>
      <c r="DN123" s="824"/>
      <c r="DO123" s="824"/>
      <c r="DP123" s="825"/>
      <c r="DQ123" s="826" t="s">
        <v>437</v>
      </c>
      <c r="DR123" s="824"/>
      <c r="DS123" s="824"/>
      <c r="DT123" s="824"/>
      <c r="DU123" s="825"/>
      <c r="DV123" s="871" t="s">
        <v>437</v>
      </c>
      <c r="DW123" s="872"/>
      <c r="DX123" s="872"/>
      <c r="DY123" s="872"/>
      <c r="DZ123" s="873"/>
    </row>
    <row r="124" spans="1:130" s="247" customFormat="1" ht="26.25" customHeight="1" thickBot="1" x14ac:dyDescent="0.2">
      <c r="A124" s="864"/>
      <c r="B124" s="865"/>
      <c r="C124" s="868" t="s">
        <v>462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441</v>
      </c>
      <c r="AB124" s="824"/>
      <c r="AC124" s="824"/>
      <c r="AD124" s="824"/>
      <c r="AE124" s="825"/>
      <c r="AF124" s="826" t="s">
        <v>437</v>
      </c>
      <c r="AG124" s="824"/>
      <c r="AH124" s="824"/>
      <c r="AI124" s="824"/>
      <c r="AJ124" s="825"/>
      <c r="AK124" s="826" t="s">
        <v>437</v>
      </c>
      <c r="AL124" s="824"/>
      <c r="AM124" s="824"/>
      <c r="AN124" s="824"/>
      <c r="AO124" s="825"/>
      <c r="AP124" s="871" t="s">
        <v>437</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437</v>
      </c>
      <c r="BW124" s="878"/>
      <c r="BX124" s="878"/>
      <c r="BY124" s="878"/>
      <c r="BZ124" s="878"/>
      <c r="CA124" s="878" t="s">
        <v>437</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437</v>
      </c>
      <c r="DH124" s="807"/>
      <c r="DI124" s="807"/>
      <c r="DJ124" s="807"/>
      <c r="DK124" s="808"/>
      <c r="DL124" s="809" t="s">
        <v>480</v>
      </c>
      <c r="DM124" s="807"/>
      <c r="DN124" s="807"/>
      <c r="DO124" s="807"/>
      <c r="DP124" s="808"/>
      <c r="DQ124" s="809" t="s">
        <v>481</v>
      </c>
      <c r="DR124" s="807"/>
      <c r="DS124" s="807"/>
      <c r="DT124" s="807"/>
      <c r="DU124" s="808"/>
      <c r="DV124" s="895" t="s">
        <v>437</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482</v>
      </c>
      <c r="AB125" s="824"/>
      <c r="AC125" s="824"/>
      <c r="AD125" s="824"/>
      <c r="AE125" s="825"/>
      <c r="AF125" s="826" t="s">
        <v>481</v>
      </c>
      <c r="AG125" s="824"/>
      <c r="AH125" s="824"/>
      <c r="AI125" s="824"/>
      <c r="AJ125" s="825"/>
      <c r="AK125" s="826" t="s">
        <v>437</v>
      </c>
      <c r="AL125" s="824"/>
      <c r="AM125" s="824"/>
      <c r="AN125" s="824"/>
      <c r="AO125" s="825"/>
      <c r="AP125" s="871" t="s">
        <v>482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481</v>
      </c>
      <c r="DH125" s="889"/>
      <c r="DI125" s="889"/>
      <c r="DJ125" s="889"/>
      <c r="DK125" s="889"/>
      <c r="DL125" s="889" t="s">
        <v>481</v>
      </c>
      <c r="DM125" s="889"/>
      <c r="DN125" s="889"/>
      <c r="DO125" s="889"/>
      <c r="DP125" s="889"/>
      <c r="DQ125" s="889" t="s">
        <v>481</v>
      </c>
      <c r="DR125" s="889"/>
      <c r="DS125" s="889"/>
      <c r="DT125" s="889"/>
      <c r="DU125" s="889"/>
      <c r="DV125" s="890" t="s">
        <v>440</v>
      </c>
      <c r="DW125" s="890"/>
      <c r="DX125" s="890"/>
      <c r="DY125" s="890"/>
      <c r="DZ125" s="891"/>
    </row>
    <row r="126" spans="1:130" s="247" customFormat="1" ht="26.25" customHeight="1" thickBot="1" x14ac:dyDescent="0.2">
      <c r="A126" s="864"/>
      <c r="B126" s="865"/>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1809</v>
      </c>
      <c r="AB126" s="824"/>
      <c r="AC126" s="824"/>
      <c r="AD126" s="824"/>
      <c r="AE126" s="825"/>
      <c r="AF126" s="826">
        <v>1478</v>
      </c>
      <c r="AG126" s="824"/>
      <c r="AH126" s="824"/>
      <c r="AI126" s="824"/>
      <c r="AJ126" s="825"/>
      <c r="AK126" s="826">
        <v>1272</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437</v>
      </c>
      <c r="DH126" s="861"/>
      <c r="DI126" s="861"/>
      <c r="DJ126" s="861"/>
      <c r="DK126" s="861"/>
      <c r="DL126" s="861" t="s">
        <v>481</v>
      </c>
      <c r="DM126" s="861"/>
      <c r="DN126" s="861"/>
      <c r="DO126" s="861"/>
      <c r="DP126" s="861"/>
      <c r="DQ126" s="861" t="s">
        <v>481</v>
      </c>
      <c r="DR126" s="861"/>
      <c r="DS126" s="861"/>
      <c r="DT126" s="861"/>
      <c r="DU126" s="861"/>
      <c r="DV126" s="838" t="s">
        <v>486</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1193</v>
      </c>
      <c r="AB127" s="824"/>
      <c r="AC127" s="824"/>
      <c r="AD127" s="824"/>
      <c r="AE127" s="825"/>
      <c r="AF127" s="826">
        <v>555</v>
      </c>
      <c r="AG127" s="824"/>
      <c r="AH127" s="824"/>
      <c r="AI127" s="824"/>
      <c r="AJ127" s="825"/>
      <c r="AK127" s="826">
        <v>192</v>
      </c>
      <c r="AL127" s="824"/>
      <c r="AM127" s="824"/>
      <c r="AN127" s="824"/>
      <c r="AO127" s="825"/>
      <c r="AP127" s="871">
        <v>0</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481</v>
      </c>
      <c r="DH127" s="861"/>
      <c r="DI127" s="861"/>
      <c r="DJ127" s="861"/>
      <c r="DK127" s="861"/>
      <c r="DL127" s="861" t="s">
        <v>437</v>
      </c>
      <c r="DM127" s="861"/>
      <c r="DN127" s="861"/>
      <c r="DO127" s="861"/>
      <c r="DP127" s="861"/>
      <c r="DQ127" s="861" t="s">
        <v>481</v>
      </c>
      <c r="DR127" s="861"/>
      <c r="DS127" s="861"/>
      <c r="DT127" s="861"/>
      <c r="DU127" s="861"/>
      <c r="DV127" s="838" t="s">
        <v>481</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11399</v>
      </c>
      <c r="AB128" s="845"/>
      <c r="AC128" s="845"/>
      <c r="AD128" s="845"/>
      <c r="AE128" s="846"/>
      <c r="AF128" s="847">
        <v>11380</v>
      </c>
      <c r="AG128" s="845"/>
      <c r="AH128" s="845"/>
      <c r="AI128" s="845"/>
      <c r="AJ128" s="846"/>
      <c r="AK128" s="847">
        <v>11668</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481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t="s">
        <v>437</v>
      </c>
      <c r="DH128" s="835"/>
      <c r="DI128" s="835"/>
      <c r="DJ128" s="835"/>
      <c r="DK128" s="835"/>
      <c r="DL128" s="835" t="s">
        <v>486</v>
      </c>
      <c r="DM128" s="835"/>
      <c r="DN128" s="835"/>
      <c r="DO128" s="835"/>
      <c r="DP128" s="835"/>
      <c r="DQ128" s="835" t="s">
        <v>437</v>
      </c>
      <c r="DR128" s="835"/>
      <c r="DS128" s="835"/>
      <c r="DT128" s="835"/>
      <c r="DU128" s="835"/>
      <c r="DV128" s="836" t="s">
        <v>437</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1892718</v>
      </c>
      <c r="AB129" s="824"/>
      <c r="AC129" s="824"/>
      <c r="AD129" s="824"/>
      <c r="AE129" s="825"/>
      <c r="AF129" s="826">
        <v>1889992</v>
      </c>
      <c r="AG129" s="824"/>
      <c r="AH129" s="824"/>
      <c r="AI129" s="824"/>
      <c r="AJ129" s="825"/>
      <c r="AK129" s="826">
        <v>1878098</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481</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233750</v>
      </c>
      <c r="AB130" s="824"/>
      <c r="AC130" s="824"/>
      <c r="AD130" s="824"/>
      <c r="AE130" s="825"/>
      <c r="AF130" s="826">
        <v>230408</v>
      </c>
      <c r="AG130" s="824"/>
      <c r="AH130" s="824"/>
      <c r="AI130" s="824"/>
      <c r="AJ130" s="825"/>
      <c r="AK130" s="826">
        <v>225665</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1658968</v>
      </c>
      <c r="AB131" s="807"/>
      <c r="AC131" s="807"/>
      <c r="AD131" s="807"/>
      <c r="AE131" s="808"/>
      <c r="AF131" s="809">
        <v>1659584</v>
      </c>
      <c r="AG131" s="807"/>
      <c r="AH131" s="807"/>
      <c r="AI131" s="807"/>
      <c r="AJ131" s="808"/>
      <c r="AK131" s="809">
        <v>1652433</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t="s">
        <v>481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4.9788784350000004</v>
      </c>
      <c r="AB132" s="787"/>
      <c r="AC132" s="787"/>
      <c r="AD132" s="787"/>
      <c r="AE132" s="788"/>
      <c r="AF132" s="789">
        <v>4.6029004860000002</v>
      </c>
      <c r="AG132" s="787"/>
      <c r="AH132" s="787"/>
      <c r="AI132" s="787"/>
      <c r="AJ132" s="788"/>
      <c r="AK132" s="789">
        <v>4.2130603779999998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5</v>
      </c>
      <c r="AB133" s="766"/>
      <c r="AC133" s="766"/>
      <c r="AD133" s="766"/>
      <c r="AE133" s="767"/>
      <c r="AF133" s="765">
        <v>4.9000000000000004</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q9LnQCBDH5gpES7QZ2GbP0YEWXT/KHKR73Cbm0+7QY5xHnKCxHB23GnSFVaKy+UE82MM82xpdHa5ENJv5JzqQ==" saltValue="xzWcxaV3+v7arBgQWdon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3"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V37" zoomScale="80" zoomScaleNormal="85" zoomScaleSheetLayoutView="80" workbookViewId="0">
      <selection activeCell="CK73" sqref="CK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nWtmpPN+FmMWtGsjw12LsfgpbzrTifN/m+mBOi6iWxSh/NSz96fhlArNzi1B1AHprB+JyliMgKlcAdgxXk3w==" saltValue="W+uvIWCw86yatUSh/+xJq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AB21" zoomScale="70" zoomScaleNormal="100" zoomScaleSheetLayoutView="70"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P06xwDtOAU5cy24mAt0iSbjGjY0t19FjdLmb9zDRGVkF49mchZUvK4zphcu7Tg9ArGkPChloZiP2Hw3TUg33w==" saltValue="1xUWShgUPWuvdEbKUkXEc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515</v>
      </c>
      <c r="AL9" s="1194"/>
      <c r="AM9" s="1194"/>
      <c r="AN9" s="1195"/>
      <c r="AO9" s="313">
        <v>618584</v>
      </c>
      <c r="AP9" s="313">
        <v>118050</v>
      </c>
      <c r="AQ9" s="314">
        <v>140211</v>
      </c>
      <c r="AR9" s="315">
        <v>-15.8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516</v>
      </c>
      <c r="AL10" s="1194"/>
      <c r="AM10" s="1194"/>
      <c r="AN10" s="1195"/>
      <c r="AO10" s="316">
        <v>14327</v>
      </c>
      <c r="AP10" s="316">
        <v>2734</v>
      </c>
      <c r="AQ10" s="317">
        <v>17469</v>
      </c>
      <c r="AR10" s="318">
        <v>-84.3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517</v>
      </c>
      <c r="AL11" s="1194"/>
      <c r="AM11" s="1194"/>
      <c r="AN11" s="1195"/>
      <c r="AO11" s="316">
        <v>94470</v>
      </c>
      <c r="AP11" s="316">
        <v>18029</v>
      </c>
      <c r="AQ11" s="317">
        <v>23430</v>
      </c>
      <c r="AR11" s="318">
        <v>-23.1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518</v>
      </c>
      <c r="AL12" s="1194"/>
      <c r="AM12" s="1194"/>
      <c r="AN12" s="1195"/>
      <c r="AO12" s="316" t="s">
        <v>519</v>
      </c>
      <c r="AP12" s="316" t="s">
        <v>519</v>
      </c>
      <c r="AQ12" s="317">
        <v>2927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520</v>
      </c>
      <c r="AL13" s="1194"/>
      <c r="AM13" s="1194"/>
      <c r="AN13" s="1195"/>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521</v>
      </c>
      <c r="AL14" s="1194"/>
      <c r="AM14" s="1194"/>
      <c r="AN14" s="1195"/>
      <c r="AO14" s="316">
        <v>29304</v>
      </c>
      <c r="AP14" s="316">
        <v>5592</v>
      </c>
      <c r="AQ14" s="317">
        <v>6472</v>
      </c>
      <c r="AR14" s="318">
        <v>-13.6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522</v>
      </c>
      <c r="AL15" s="1194"/>
      <c r="AM15" s="1194"/>
      <c r="AN15" s="1195"/>
      <c r="AO15" s="316">
        <v>7380</v>
      </c>
      <c r="AP15" s="316">
        <v>1408</v>
      </c>
      <c r="AQ15" s="317">
        <v>3599</v>
      </c>
      <c r="AR15" s="318">
        <v>-60.9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523</v>
      </c>
      <c r="AL16" s="1197"/>
      <c r="AM16" s="1197"/>
      <c r="AN16" s="1198"/>
      <c r="AO16" s="316">
        <v>-58237</v>
      </c>
      <c r="AP16" s="316">
        <v>-11114</v>
      </c>
      <c r="AQ16" s="317">
        <v>-14458</v>
      </c>
      <c r="AR16" s="318">
        <v>-23.1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705828</v>
      </c>
      <c r="AP17" s="316">
        <v>134700</v>
      </c>
      <c r="AQ17" s="317">
        <v>179649</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528</v>
      </c>
      <c r="AL21" s="1191"/>
      <c r="AM21" s="1191"/>
      <c r="AN21" s="1192"/>
      <c r="AO21" s="328">
        <v>11.45</v>
      </c>
      <c r="AP21" s="329">
        <v>16.079999999999998</v>
      </c>
      <c r="AQ21" s="330">
        <v>-4.63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529</v>
      </c>
      <c r="AL22" s="1191"/>
      <c r="AM22" s="1191"/>
      <c r="AN22" s="1192"/>
      <c r="AO22" s="333">
        <v>96.7</v>
      </c>
      <c r="AP22" s="334">
        <v>96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533</v>
      </c>
      <c r="AL32" s="1182"/>
      <c r="AM32" s="1182"/>
      <c r="AN32" s="1183"/>
      <c r="AO32" s="343">
        <v>215471</v>
      </c>
      <c r="AP32" s="343">
        <v>41120</v>
      </c>
      <c r="AQ32" s="344">
        <v>107391</v>
      </c>
      <c r="AR32" s="345">
        <v>-61.7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534</v>
      </c>
      <c r="AL33" s="1182"/>
      <c r="AM33" s="1182"/>
      <c r="AN33" s="1183"/>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535</v>
      </c>
      <c r="AL34" s="1182"/>
      <c r="AM34" s="1182"/>
      <c r="AN34" s="1183"/>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536</v>
      </c>
      <c r="AL35" s="1182"/>
      <c r="AM35" s="1182"/>
      <c r="AN35" s="1183"/>
      <c r="AO35" s="343">
        <v>28135</v>
      </c>
      <c r="AP35" s="343">
        <v>5369</v>
      </c>
      <c r="AQ35" s="344">
        <v>23019</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537</v>
      </c>
      <c r="AL36" s="1182"/>
      <c r="AM36" s="1182"/>
      <c r="AN36" s="1183"/>
      <c r="AO36" s="343">
        <v>61881</v>
      </c>
      <c r="AP36" s="343">
        <v>11809</v>
      </c>
      <c r="AQ36" s="344">
        <v>3575</v>
      </c>
      <c r="AR36" s="345">
        <v>230.3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538</v>
      </c>
      <c r="AL37" s="1182"/>
      <c r="AM37" s="1182"/>
      <c r="AN37" s="1183"/>
      <c r="AO37" s="343">
        <v>1464</v>
      </c>
      <c r="AP37" s="343">
        <v>279</v>
      </c>
      <c r="AQ37" s="344">
        <v>750</v>
      </c>
      <c r="AR37" s="345">
        <v>-62.8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539</v>
      </c>
      <c r="AL38" s="1185"/>
      <c r="AM38" s="1185"/>
      <c r="AN38" s="1186"/>
      <c r="AO38" s="346" t="s">
        <v>519</v>
      </c>
      <c r="AP38" s="346" t="s">
        <v>519</v>
      </c>
      <c r="AQ38" s="347">
        <v>17</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540</v>
      </c>
      <c r="AL39" s="1185"/>
      <c r="AM39" s="1185"/>
      <c r="AN39" s="1186"/>
      <c r="AO39" s="343">
        <v>-11668</v>
      </c>
      <c r="AP39" s="343">
        <v>-2227</v>
      </c>
      <c r="AQ39" s="344">
        <v>-4961</v>
      </c>
      <c r="AR39" s="345">
        <v>-55.1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541</v>
      </c>
      <c r="AL40" s="1182"/>
      <c r="AM40" s="1182"/>
      <c r="AN40" s="1183"/>
      <c r="AO40" s="343">
        <v>-225665</v>
      </c>
      <c r="AP40" s="343">
        <v>-43066</v>
      </c>
      <c r="AQ40" s="344">
        <v>-92273</v>
      </c>
      <c r="AR40" s="345">
        <v>-53.3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297</v>
      </c>
      <c r="AL41" s="1188"/>
      <c r="AM41" s="1188"/>
      <c r="AN41" s="1189"/>
      <c r="AO41" s="343">
        <v>69618</v>
      </c>
      <c r="AP41" s="343">
        <v>13286</v>
      </c>
      <c r="AQ41" s="344">
        <v>37889</v>
      </c>
      <c r="AR41" s="345">
        <v>-64.900000000000006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510</v>
      </c>
      <c r="AN49" s="1176" t="s">
        <v>545</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544225</v>
      </c>
      <c r="AN51" s="365">
        <v>99620</v>
      </c>
      <c r="AO51" s="366">
        <v>-6.7</v>
      </c>
      <c r="AP51" s="367">
        <v>162193</v>
      </c>
      <c r="AQ51" s="368">
        <v>-7.7</v>
      </c>
      <c r="AR51" s="369">
        <v>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271291</v>
      </c>
      <c r="AN52" s="373">
        <v>49660</v>
      </c>
      <c r="AO52" s="374">
        <v>-11.3</v>
      </c>
      <c r="AP52" s="375">
        <v>79985</v>
      </c>
      <c r="AQ52" s="376">
        <v>-8.8000000000000007</v>
      </c>
      <c r="AR52" s="377">
        <v>-2.5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434906</v>
      </c>
      <c r="AN53" s="365">
        <v>80583</v>
      </c>
      <c r="AO53" s="366">
        <v>-19.100000000000001</v>
      </c>
      <c r="AP53" s="367">
        <v>168868</v>
      </c>
      <c r="AQ53" s="368">
        <v>4.0999999999999996</v>
      </c>
      <c r="AR53" s="369">
        <v>-23.2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133237</v>
      </c>
      <c r="AN54" s="373">
        <v>24687</v>
      </c>
      <c r="AO54" s="374">
        <v>-50.3</v>
      </c>
      <c r="AP54" s="375">
        <v>79360</v>
      </c>
      <c r="AQ54" s="376">
        <v>-0.8</v>
      </c>
      <c r="AR54" s="377">
        <v>-49.5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499574</v>
      </c>
      <c r="AN55" s="365">
        <v>93887</v>
      </c>
      <c r="AO55" s="366">
        <v>16.5</v>
      </c>
      <c r="AP55" s="367">
        <v>202870</v>
      </c>
      <c r="AQ55" s="368">
        <v>20.100000000000001</v>
      </c>
      <c r="AR55" s="369">
        <v>-3.6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166086</v>
      </c>
      <c r="AN56" s="373">
        <v>31213</v>
      </c>
      <c r="AO56" s="374">
        <v>26.4</v>
      </c>
      <c r="AP56" s="375">
        <v>79735</v>
      </c>
      <c r="AQ56" s="376">
        <v>0.5</v>
      </c>
      <c r="AR56" s="377">
        <v>25.9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574276</v>
      </c>
      <c r="AN57" s="365">
        <v>108395</v>
      </c>
      <c r="AO57" s="366">
        <v>15.5</v>
      </c>
      <c r="AP57" s="367">
        <v>167497</v>
      </c>
      <c r="AQ57" s="368">
        <v>-17.399999999999999</v>
      </c>
      <c r="AR57" s="369">
        <v>32.9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135666</v>
      </c>
      <c r="AN58" s="373">
        <v>25607</v>
      </c>
      <c r="AO58" s="374">
        <v>-18</v>
      </c>
      <c r="AP58" s="375">
        <v>82571</v>
      </c>
      <c r="AQ58" s="376">
        <v>3.6</v>
      </c>
      <c r="AR58" s="377">
        <v>-21.6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264454</v>
      </c>
      <c r="AN59" s="365">
        <v>50468</v>
      </c>
      <c r="AO59" s="366">
        <v>-53.4</v>
      </c>
      <c r="AP59" s="367">
        <v>190274</v>
      </c>
      <c r="AQ59" s="368">
        <v>13.6</v>
      </c>
      <c r="AR59" s="369">
        <v>-67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135813</v>
      </c>
      <c r="AN60" s="373">
        <v>25919</v>
      </c>
      <c r="AO60" s="374">
        <v>1.2</v>
      </c>
      <c r="AP60" s="375">
        <v>88584</v>
      </c>
      <c r="AQ60" s="376">
        <v>7.3</v>
      </c>
      <c r="AR60" s="377">
        <v>-6.1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463487</v>
      </c>
      <c r="AN61" s="380">
        <v>86591</v>
      </c>
      <c r="AO61" s="381">
        <v>-9.4</v>
      </c>
      <c r="AP61" s="382">
        <v>178340</v>
      </c>
      <c r="AQ61" s="383">
        <v>2.5</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168419</v>
      </c>
      <c r="AN62" s="373">
        <v>31417</v>
      </c>
      <c r="AO62" s="374">
        <v>-10.4</v>
      </c>
      <c r="AP62" s="375">
        <v>82047</v>
      </c>
      <c r="AQ62" s="376">
        <v>0.4</v>
      </c>
      <c r="AR62" s="377">
        <v>-10.8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qO/YtmQeZPC8+V58/qk93Dz4JCvWyHkDdGGmpjllMN3ey/kdZo4KcXIRqyqHm7mewV+XuXoh/33Lm8xa3z1Qg==" saltValue="Jf4tnxaGz6U6uk8x8fbm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Y80" zoomScale="70" zoomScaleNormal="70" zoomScaleSheetLayoutView="55" workbookViewId="0">
      <selection activeCell="BH96" sqref="BH9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DqiaJ4zeQSLo1RbmMEKuHZ+tC9sPwwkLNHUMvRz+X9D4ySohd5WOjlJoTsZV9U2+6R7XB+03Lo0NYx+Sg+7r4g==" saltValue="Dvas6xABVRywKPdpusch/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1"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3AB1i62Vjt53eVl8/t//SwwiJDa7rGZyKfNGT5X0uSWr69zKyfgINCvrrt1pN2xrqfHvOh4h2NmCswFL6xQCJg==" saltValue="LBNXJz6EPH4taUUb9yO3J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topLeftCell="A27" zoomScale="70" zoomScaleNormal="70" zoomScaleSheetLayoutView="100" workbookViewId="0">
      <selection activeCell="H45" sqref="H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9" t="s">
        <v>3</v>
      </c>
      <c r="D47" s="1199"/>
      <c r="E47" s="1200"/>
      <c r="F47" s="11">
        <v>24.62</v>
      </c>
      <c r="G47" s="12">
        <v>23.97</v>
      </c>
      <c r="H47" s="12">
        <v>23.03</v>
      </c>
      <c r="I47" s="12">
        <v>22.54</v>
      </c>
      <c r="J47" s="13">
        <v>19.489999999999998</v>
      </c>
    </row>
    <row r="48" spans="2:10" ht="57.75" customHeight="1" x14ac:dyDescent="0.15">
      <c r="B48" s="14"/>
      <c r="C48" s="1201" t="s">
        <v>4</v>
      </c>
      <c r="D48" s="1201"/>
      <c r="E48" s="1202"/>
      <c r="F48" s="15">
        <v>8.3800000000000008</v>
      </c>
      <c r="G48" s="16">
        <v>8.1999999999999993</v>
      </c>
      <c r="H48" s="16">
        <v>7</v>
      </c>
      <c r="I48" s="16">
        <v>4.21</v>
      </c>
      <c r="J48" s="17">
        <v>6.4</v>
      </c>
    </row>
    <row r="49" spans="2:10" ht="57.75" customHeight="1" thickBot="1" x14ac:dyDescent="0.2">
      <c r="B49" s="18"/>
      <c r="C49" s="1203" t="s">
        <v>5</v>
      </c>
      <c r="D49" s="1203"/>
      <c r="E49" s="1204"/>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fWAia3le8R0Hmh/KHWea9FPRUi1dML8sGgbwksNuDsNyYuKR7vMVnvw/6cnSJ0qmsyF/lxTfFLS7JrHSkEpjeg==" saltValue="R4rziKS8Cgn3kDT1j7q4R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2021-03-05T07:14:12Z</cp:lastPrinted>
  <dcterms:created xsi:type="dcterms:W3CDTF">2021-02-05T04:47:36Z</dcterms:created>
  <dcterms:modified xsi:type="dcterms:W3CDTF">2021-03-12T02:12:27Z</dcterms:modified>
  <cp:category/>
</cp:coreProperties>
</file>