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2 令和２年度財政状況資料集\03 市町村→県\16 玉東町○再提出あったら当初ファイルに追記\"/>
    </mc:Choice>
  </mc:AlternateContent>
  <bookViews>
    <workbookView xWindow="2037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88"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s="1"/>
  <c r="U35" i="10" s="1"/>
  <c r="U36"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<sst xmlns="http://schemas.openxmlformats.org/spreadsheetml/2006/main" count="1096" uniqueCount="604">
  <si>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</si>
  <si>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</si>
  <si>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</si>
  <si>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</si>
  <si>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</si>
  <si>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</si>
  <si>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</si>
  <si>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</si>
  <si>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</si>
  <si>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</si>
  <si>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</si>
  <si>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</si>
  <si>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</si>
  <si>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</si>
  <si>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</si>
  <si>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</si>
  <si>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</si>
  <si>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</si>
  <si>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</si>
  <si>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</si>
  <si>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</si>
  <si>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</si>
  <si>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</si>
  <si>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</si>
  <si>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</si>
  <si>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</si>
  <si>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</si>
  <si>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</si>
  <si>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</si>
  <si>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</si>
  <si>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</si>
  <si>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</si>
  <si>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</si>
  <si>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</si>
  <si>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</si>
  <si>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</si>
  <si>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</si>
  <si>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</si>
  <si>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</si>
  <si>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</si>
  <si>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</si>
  <si>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</si>
  <si>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</si>
  <si>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</si>
  <si>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</si>
  <si>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</si>
  <si>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</si>
  <si>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</si>
  <si>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</si>
  <si>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</si>
  <si>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</si>
  <si>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</si>
  <si>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</si>
  <si>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</si>
  <si>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</si>
  <si>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</si>
  <si>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</si>
  <si>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</si>
  <si>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</si>
  <si>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</si>
  <si>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</si>
  <si>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</si>
  <si>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</si>
  <si>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</si>
  <si>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</si>
  <si>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</si>
  <si>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</si>
  <si>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</si>
  <si>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</si>
  <si>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</si>
  <si>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</si>
  <si>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</si>
  <si>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</si>
  <si>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</si>
  <si>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</si>
  <si>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</si>
  <si>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</si>
  <si>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</si>
  <si>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</si>
  <si>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</si>
  <si>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</si>
  <si>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</si>
  <si>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</si>
  <si>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</si>
  <si>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</si>
  <si>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</si>
  <si>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</si>
  <si>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</si>
  <si>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</si>
  <si>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</si>
  <si>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</si>
  <si>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</si>
  <si>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</si>
  <si>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</si>
  <si>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</si>
  <si>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</si>
  <si>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</si>
  <si>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</si>
  <si>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</si>
  <si>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</si>
  <si>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</si>
  <si>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</si>
  <si>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</si>
  <si>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</si>
  <si>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</si>
  <si>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</si>
  <si>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</si>
  <si>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</si>
  <si>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</si>
  <si>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</si>
  <si>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</si>
  <si>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</si>
  <si>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</si>
  <si>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</si>
  <si>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</si>
  <si>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</si>
  <si>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</si>
  <si>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</si>
  <si>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</si>
  <si>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</si>
  <si>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</si>
  <si>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</si>
  <si>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</si>
  <si>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</si>
  <si>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</si>
  <si>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</si>
  <si>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</si>
  <si>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</si>
  <si>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</si>
  <si>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</si>
  <si>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</si>
  <si>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</si>
  <si>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</si>
  <si>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</si>
  <si>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</si>
  <si>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</si>
  <si>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</si>
  <si>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</si>
  <si>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</si>
  <si>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</si>
  <si>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</si>
  <si>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</si>
  <si>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</si>
  <si>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</si>
  <si>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</si>
  <si>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</si>
  <si>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</si>
  <si>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</si>
  <si>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</si>
  <si>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</si>
  <si>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</si>
  <si>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</si>
  <si>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</si>
  <si>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</si>
  <si>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</si>
  <si>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</si>
  <si>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</si>
  <si>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</si>
  <si>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</si>
  <si>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</si>
  <si>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</si>
  <si>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</si>
  <si>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</si>
  <si>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</si>
  <si>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</si>
  <si>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</si>
  <si>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</si>
  <si>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</si>
  <si>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</si>
  <si>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</si>
  <si>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</si>
  <si>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</si>
  <si>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</si>
  <si>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</si>
  <si>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</si>
  <si>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</si>
  <si>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</si>
  <si>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</si>
  <si>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</si>
  <si>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</si>
  <si>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</si>
  <si>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</si>
  <si>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</si>
  <si>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</si>
  <si>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</si>
  <si>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</si>
  <si>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</si>
  <si>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</si>
  <si>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</si>
  <si>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</si>
  <si>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</si>
  <si>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</si>
  <si>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</si>
  <si>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</si>
  <si>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</si>
  <si>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</si>
  <si>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</si>
  <si>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</si>
  <si>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</si>
  <si>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</si>
  <si>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</si>
  <si>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</si>
  <si>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</si>
  <si>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</si>
  <si>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</si>
  <si>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</si>
  <si>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</si>
  <si>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</si>
  <si>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</si>
  <si>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</si>
  <si>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</si>
  <si>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</si>
  <si>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</si>
  <si>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熊本県玉東町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</si>
  <si>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</si>
  <si>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</si>
  <si>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</si>
  <si>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</si>
  <si>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</si>
  <si>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</si>
  <si>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</si>
  <si>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</si>
  <si>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</si>
  <si>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</si>
  <si>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</si>
  <si>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</si>
  <si>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</si>
  <si>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</si>
  <si>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</si>
  <si>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</si>
  <si>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</si>
  <si>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</si>
  <si>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</si>
  <si>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</si>
  <si>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</si>
  <si>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</si>
  <si>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</si>
  <si>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</si>
  <si>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</si>
  <si>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</si>
  <si>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</si>
  <si>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</si>
  <si>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</si>
  <si>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</si>
  <si>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</si>
  <si>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</si>
  <si>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</si>
  <si>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</si>
  <si>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</si>
  <si>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</si>
  <si>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</si>
  <si>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</si>
  <si>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</si>
  <si>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</si>
  <si>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</si>
  <si>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</si>
  <si>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</si>
  <si>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</si>
  <si>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</si>
  <si>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</si>
  <si>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</si>
  <si>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</si>
  <si>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</si>
  <si>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</si>
  <si>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</si>
  <si>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</si>
  <si>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</si>
  <si>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</si>
  <si>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</si>
  <si>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</si>
  <si>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</si>
  <si>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</si>
  <si>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</si>
  <si>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</si>
  <si>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</si>
  <si>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</si>
  <si>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</si>
  <si>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</si>
  <si>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</si>
  <si>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</si>
  <si>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</si>
  <si>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</si>
  <si>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</si>
  <si>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</si>
  <si>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</si>
  <si>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</si>
  <si>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</si>
  <si>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</si>
  <si>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</si>
  <si>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</si>
  <si>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</si>
  <si>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</si>
  <si>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</si>
  <si>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</si>
  <si>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</si>
  <si>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</si>
  <si>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</si>
  <si>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</si>
  <si>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</si>
  <si>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</si>
  <si>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</si>
  <si>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</si>
  <si>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</si>
  <si>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</si>
  <si>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</si>
  <si>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</si>
  <si>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</si>
  <si>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</si>
  <si>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</si>
  <si>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</si>
  <si>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</si>
  <si>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</si>
  <si>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</si>
  <si>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</si>
  <si>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</si>
  <si>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</si>
  <si>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</si>
  <si>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</si>
  <si>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</si>
  <si>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</si>
  <si>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</si>
  <si>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</si>
  <si>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</si>
  <si>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</si>
  <si>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</si>
  <si>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</si>
  <si>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</si>
  <si>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</si>
  <si>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</si>
  <si>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</si>
  <si>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</si>
  <si>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</si>
  <si>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</si>
  <si>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</si>
  <si>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</si>
  <si>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</si>
  <si>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</si>
  <si>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</si>
  <si>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</si>
  <si>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</si>
  <si>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</si>
  <si>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</si>
  <si>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</si>
  <si>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</si>
  <si>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</si>
  <si>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</si>
  <si>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</si>
  <si>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</si>
  <si>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</si>
  <si>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</si>
  <si>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</si>
  <si>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</si>
  <si>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</si>
  <si>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</si>
  <si>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</si>
  <si>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</si>
  <si>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</si>
  <si>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</si>
  <si>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</si>
  <si>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</si>
  <si>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</si>
  <si>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</si>
  <si>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</si>
  <si>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</si>
  <si>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</si>
  <si>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</si>
  <si>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</si>
  <si>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熊本県玉東町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</si>
  <si>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</si>
  <si>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</si>
  <si>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</si>
  <si>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</si>
  <si>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</si>
  <si>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</si>
  <si>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</si>
  <si>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</si>
  <si>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</si>
  <si>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</si>
  <si>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</si>
  <si>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</si>
  <si>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</si>
  <si>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</si>
  <si>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</si>
  <si>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</si>
  <si>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</si>
  <si>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</si>
  <si>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</si>
  <si>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</si>
  <si>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</si>
  <si>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</si>
  <si>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</si>
  <si>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</si>
  <si>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</si>
  <si>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</si>
  <si>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</si>
  <si>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</si>
  <si>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</si>
  <si>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</si>
  <si>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</si>
  <si>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</si>
  <si>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</si>
  <si>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</si>
  <si>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</si>
  <si>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</si>
  <si>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</si>
  <si>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</si>
  <si>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</si>
  <si>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</si>
  <si>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</si>
  <si>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</si>
  <si>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</si>
  <si>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</si>
  <si>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</si>
  <si>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</si>
  <si>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</si>
  <si>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</si>
  <si>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</si>
  <si>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</si>
  <si>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</si>
  <si>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</si>
  <si>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</si>
  <si>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</si>
  <si>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</si>
  <si>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</si>
  <si>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</si>
  <si>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</si>
  <si>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</si>
  <si>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</si>
  <si>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</si>
  <si>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</si>
  <si>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</si>
  <si>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</si>
  <si>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</si>
  <si>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</si>
  <si>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</si>
  <si>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</si>
  <si>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</si>
  <si>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</si>
  <si>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</si>
  <si>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</si>
  <si>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</si>
  <si>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</si>
  <si>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</si>
  <si>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</si>
  <si>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</si>
  <si>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</si>
  <si>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</si>
  <si>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</si>
  <si>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</si>
  <si>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</si>
  <si>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</si>
  <si>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</si>
  <si>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</si>
  <si>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</si>
  <si>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</si>
  <si>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</si>
  <si>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</si>
  <si>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</si>
  <si>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</si>
  <si>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</si>
  <si>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</si>
  <si>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</si>
  <si>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</si>
  <si>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</si>
  <si>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</si>
  <si>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</si>
  <si>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</si>
  <si>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</si>
  <si>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</si>
  <si>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</si>
  <si>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</si>
  <si>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</si>
  <si>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</si>
  <si>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</si>
  <si>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</si>
  <si>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</si>
  <si>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</si>
  <si>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</si>
  <si>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</si>
  <si>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</si>
  <si>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</si>
  <si>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</si>
  <si>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</si>
  <si>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</si>
  <si>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</si>
  <si>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</si>
  <si>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</si>
  <si>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</si>
  <si>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</si>
  <si>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</si>
  <si>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</si>
  <si>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</si>
  <si>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</si>
  <si>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</si>
  <si>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</si>
  <si>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</si>
  <si>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</si>
  <si>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</si>
  <si>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</si>
  <si>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</si>
  <si>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</si>
  <si>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</si>
  <si>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</si>
  <si>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</si>
  <si>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</si>
  <si>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</si>
  <si>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</si>
  <si>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</si>
  <si>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</si>
  <si>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</si>
  <si>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</si>
  <si>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</si>
  <si>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</si>
  <si>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</si>
  <si>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</si>
  <si>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</si>
  <si>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</si>
  <si>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</si>
  <si>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</si>
  <si>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</si>
  <si>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</si>
  <si>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</si>
  <si>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</si>
  <si>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</si>
  <si>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</si>
  <si>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</si>
  <si>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</si>
  <si>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</si>
  <si>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</si>
  <si>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</si>
  <si>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</si>
  <si>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</si>
  <si>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</si>
  <si>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</si>
  <si>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</si>
  <si>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</si>
  <si>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</si>
  <si>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</si>
  <si>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</si>
  <si>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</si>
  <si>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</si>
  <si>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</si>
  <si>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</si>
  <si>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</si>
  <si>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</si>
  <si>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</si>
  <si>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</si>
  <si>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</si>
  <si>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</si>
  <si>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</si>
  <si>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</si>
  <si>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</si>
  <si>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</si>
  <si>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</si>
  <si>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</si>
  <si>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</si>
  <si>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</si>
  <si>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</si>
  <si>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</si>
  <si>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</si>
  <si>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</si>
  <si>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</si>
  <si>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</si>
  <si>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</si>
  <si>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</si>
  <si>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</si>
  <si>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</si>
  <si>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</si>
  <si>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</si>
  <si>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</si>
  <si>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6.62</t>
  </si>
  <si>
    <t>▲ 6.51</t>
  </si>
  <si>
    <t>▲ 7.03</t>
  </si>
  <si>
    <t>▲ 3.16</t>
  </si>
  <si>
    <t>一般会計</t>
  </si>
  <si>
    <t>国民健康保険特別会計</t>
  </si>
  <si>
    <t>宅地開発特別会計</t>
  </si>
  <si>
    <t>介護保険特別会計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</si>
  <si>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</si>
  <si>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</si>
  <si>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</si>
  <si>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</si>
  <si>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</si>
  <si>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</si>
  <si>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</si>
  <si>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</si>
  <si>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</si>
  <si>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</si>
  <si>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熊本県市町村総合事務組合</t>
  </si>
  <si>
    <t>くまもと県北病院機構設立組合</t>
  </si>
  <si>
    <t>有明広域行政事務組合</t>
  </si>
  <si>
    <t>熊本県後期高齢者医療広域連合
（一般会計）</t>
  </si>
  <si>
    <t>熊本県後期高齢者医療広域連合
（後期高齢者医療特別会計）</t>
  </si>
  <si>
    <t>町有施設整備基金</t>
    <phoneticPr fontId="2"/>
  </si>
  <si>
    <t>ふるさと納税寄付金基金</t>
  </si>
  <si>
    <t>地域福祉基金</t>
    <rPh sb="0" eb="2">
      <t>チイキ</t>
    </rPh>
    <rPh sb="2" eb="4">
      <t>フクシ</t>
    </rPh>
    <rPh sb="4" eb="6">
      <t>キキン</t>
    </rPh>
    <phoneticPr fontId="2"/>
  </si>
  <si>
    <t>ふるさと創生基金</t>
    <rPh sb="4" eb="6">
      <t>ソウセイ</t>
    </rPh>
    <rPh sb="6" eb="8">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</si>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</sst>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A80C-4BC2-ADF0-9731A9B829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80583</c:v>
                </c:pt>
                <c:pt idx="1">
                  <c:v>93887</c:v>
                </c:pt>
                <c:pt idx="2">
                  <c:v>108395</c:v>
                </c:pt>
                <c:pt idx="3">
                  <c:v>50468</c:v>
                </c:pt>
                <c:pt idx="4">
                  <c:v>176144</c:v>
                </c:pt>
              </c:numCache>
            </c:numRef>
          </c:val>
          <c:smooth val="0"/>
          <c:extLst>
            <c:ext xmlns:c16="http://schemas.microsoft.com/office/drawing/2014/chart" uri="{C3380CC4-5D6E-409C-BE32-E72D297353CC}">
              <c16:uniqueId val="{00000001-A80C-4BC2-ADF0-9731A9B829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8.1999999999999993</c:v>
                </c:pt>
                <c:pt idx="1">
                  <c:v>7</c:v>
                </c:pt>
                <c:pt idx="2">
                  <c:v>4.21</c:v>
                </c:pt>
                <c:pt idx="3">
                  <c:v>6.4</c:v>
                </c:pt>
                <c:pt idx="4">
                  <c:v>10.6</c:v>
                </c:pt>
              </c:numCache>
            </c:numRef>
          </c:val>
          <c:extLst>
            <c:ext xmlns:c16="http://schemas.microsoft.com/office/drawing/2014/chart" uri="{C3380CC4-5D6E-409C-BE32-E72D297353CC}">
              <c16:uniqueId val="{00000000-D798-447F-A49D-7387E35A0A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23.97</c:v>
                </c:pt>
                <c:pt idx="1">
                  <c:v>23.03</c:v>
                </c:pt>
                <c:pt idx="2">
                  <c:v>22.54</c:v>
                </c:pt>
                <c:pt idx="3">
                  <c:v>19.489999999999998</c:v>
                </c:pt>
                <c:pt idx="4">
                  <c:v>22.61</c:v>
                </c:pt>
              </c:numCache>
            </c:numRef>
          </c:val>
          <c:extLst>
            <c:ext xmlns:c16="http://schemas.microsoft.com/office/drawing/2014/chart" uri="{C3380CC4-5D6E-409C-BE32-E72D297353CC}">
              <c16:uniqueId val="{00000001-D798-447F-A49D-7387E35A0A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-6.62</c:v>
                </c:pt>
                <c:pt idx="1">
                  <c:v>-6.51</c:v>
                </c:pt>
                <c:pt idx="2">
                  <c:v>-7.03</c:v>
                </c:pt>
                <c:pt idx="3">
                  <c:v>-3.16</c:v>
                </c:pt>
                <c:pt idx="4">
                  <c:v>4.51</c:v>
                </c:pt>
              </c:numCache>
            </c:numRef>
          </c:val>
          <c:smooth val="0"/>
          <c:extLst>
            <c:ext xmlns:c16="http://schemas.microsoft.com/office/drawing/2014/chart" uri="{C3380CC4-5D6E-409C-BE32-E72D297353CC}">
              <c16:uniqueId val="{00000002-D798-447F-A49D-7387E35A0A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E8-4518-AB91-1C3D91C305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E8-4518-AB91-1C3D91C305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E8-4518-AB91-1C3D91C305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E8-4518-AB91-1C3D91C305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E8-4518-AB91-1C3D91C3057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0.13</c:v>
                </c:pt>
                <c:pt idx="4">
                  <c:v>#N/A</c:v>
                </c:pt>
                <c:pt idx="5">
                  <c:v>0.16</c:v>
                </c:pt>
                <c:pt idx="6">
                  <c:v>#N/A</c:v>
                </c:pt>
                <c:pt idx="7">
                  <c:v>0.15</c:v>
                </c:pt>
                <c:pt idx="8">
                  <c:v>#N/A</c:v>
                </c:pt>
                <c:pt idx="9">
                  <c:v>0.43</c:v>
                </c:pt>
              </c:numCache>
            </c:numRef>
          </c:val>
          <c:extLst>
            <c:ext xmlns:c16="http://schemas.microsoft.com/office/drawing/2014/chart" uri="{C3380CC4-5D6E-409C-BE32-E72D297353CC}">
              <c16:uniqueId val="{00000005-96E8-4518-AB91-1C3D91C305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2.39</c:v>
                </c:pt>
                <c:pt idx="4">
                  <c:v>#N/A</c:v>
                </c:pt>
                <c:pt idx="5">
                  <c:v>1.47</c:v>
                </c:pt>
                <c:pt idx="6">
                  <c:v>#N/A</c:v>
                </c:pt>
                <c:pt idx="7">
                  <c:v>1.26</c:v>
                </c:pt>
                <c:pt idx="8">
                  <c:v>#N/A</c:v>
                </c:pt>
                <c:pt idx="9">
                  <c:v>2.09</c:v>
                </c:pt>
              </c:numCache>
            </c:numRef>
          </c:val>
          <c:extLst>
            <c:ext xmlns:c16="http://schemas.microsoft.com/office/drawing/2014/chart" uri="{C3380CC4-5D6E-409C-BE32-E72D297353CC}">
              <c16:uniqueId val="{00000006-96E8-4518-AB91-1C3D91C3057E}"/>
            </c:ext>
          </c:extLst>
        </c:ser>
        <c:ser>
          <c:idx val="7"/>
          <c:order val="7"/>
          <c:tx>
            <c:strRef>
              <c:f>データシート!$A$34</c:f>
              <c:strCache>
                <c:ptCount val="1"/>
                <c:pt idx="0">
                  <c:v>宅地開発特別会計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0.86</c:v>
                </c:pt>
                <c:pt idx="4">
                  <c:v>#N/A</c:v>
                </c:pt>
                <c:pt idx="5">
                  <c:v>6.87</c:v>
                </c:pt>
                <c:pt idx="6">
                  <c:v>#N/A</c:v>
                </c:pt>
                <c:pt idx="7">
                  <c:v>5.53</c:v>
                </c:pt>
                <c:pt idx="8">
                  <c:v>#N/A</c:v>
                </c:pt>
                <c:pt idx="9">
                  <c:v>2.33</c:v>
                </c:pt>
              </c:numCache>
            </c:numRef>
          </c:val>
          <c:extLst>
            <c:ext xmlns:c16="http://schemas.microsoft.com/office/drawing/2014/chart" uri="{C3380CC4-5D6E-409C-BE32-E72D297353CC}">
              <c16:uniqueId val="{00000007-96E8-4518-AB91-1C3D91C3057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3.07</c:v>
                </c:pt>
                <c:pt idx="2">
                  <c:v>#N/A</c:v>
                </c:pt>
                <c:pt idx="3">
                  <c:v>1.53</c:v>
                </c:pt>
                <c:pt idx="4">
                  <c:v>#N/A</c:v>
                </c:pt>
                <c:pt idx="5">
                  <c:v>2.68</c:v>
                </c:pt>
                <c:pt idx="6">
                  <c:v>#N/A</c:v>
                </c:pt>
                <c:pt idx="7">
                  <c:v>3.04</c:v>
                </c:pt>
                <c:pt idx="8">
                  <c:v>#N/A</c:v>
                </c:pt>
                <c:pt idx="9">
                  <c:v>3.05</c:v>
                </c:pt>
              </c:numCache>
            </c:numRef>
          </c:val>
          <c:extLst>
            <c:ext xmlns:c16="http://schemas.microsoft.com/office/drawing/2014/chart" uri="{C3380CC4-5D6E-409C-BE32-E72D297353CC}">
              <c16:uniqueId val="{00000008-96E8-4518-AB91-1C3D91C305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8.19</c:v>
                </c:pt>
                <c:pt idx="2">
                  <c:v>#N/A</c:v>
                </c:pt>
                <c:pt idx="3">
                  <c:v>7</c:v>
                </c:pt>
                <c:pt idx="4">
                  <c:v>#N/A</c:v>
                </c:pt>
                <c:pt idx="5">
                  <c:v>4.21</c:v>
                </c:pt>
                <c:pt idx="6">
                  <c:v>#N/A</c:v>
                </c:pt>
                <c:pt idx="7">
                  <c:v>6.39</c:v>
                </c:pt>
                <c:pt idx="8">
                  <c:v>#N/A</c:v>
                </c:pt>
                <c:pt idx="9">
                  <c:v>10.6</c:v>
                </c:pt>
              </c:numCache>
            </c:numRef>
          </c:val>
          <c:extLst>
            <c:ext xmlns:c16="http://schemas.microsoft.com/office/drawing/2014/chart" uri="{C3380CC4-5D6E-409C-BE32-E72D297353CC}">
              <c16:uniqueId val="{00000009-96E8-4518-AB91-1C3D91C305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243</c:v>
                </c:pt>
                <c:pt idx="5">
                  <c:v>244</c:v>
                </c:pt>
                <c:pt idx="8">
                  <c:v>241</c:v>
                </c:pt>
                <c:pt idx="11">
                  <c:v>237</c:v>
                </c:pt>
                <c:pt idx="14">
                  <c:v>238</c:v>
                </c:pt>
              </c:numCache>
            </c:numRef>
          </c:val>
          <c:extLst>
            <c:ext xmlns:c16="http://schemas.microsoft.com/office/drawing/2014/chart" uri="{C3380CC4-5D6E-409C-BE32-E72D297353CC}">
              <c16:uniqueId val="{00000000-BAE0-45A8-A0E3-8E7CA3CA69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E0-45A8-A0E3-8E7CA3CA69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2-BAE0-45A8-A0E3-8E7CA3CA69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77</c:v>
                </c:pt>
                <c:pt idx="3">
                  <c:v>73</c:v>
                </c:pt>
                <c:pt idx="6">
                  <c:v>60</c:v>
                </c:pt>
                <c:pt idx="9">
                  <c:v>62</c:v>
                </c:pt>
                <c:pt idx="12">
                  <c:v>73</c:v>
                </c:pt>
              </c:numCache>
            </c:numRef>
          </c:val>
          <c:extLst>
            <c:ext xmlns:c16="http://schemas.microsoft.com/office/drawing/2014/chart" uri="{C3380CC4-5D6E-409C-BE32-E72D297353CC}">
              <c16:uniqueId val="{00000003-BAE0-45A8-A0E3-8E7CA3CA69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c:v>
                </c:pt>
                <c:pt idx="3">
                  <c:v>44</c:v>
                </c:pt>
                <c:pt idx="6">
                  <c:v>42</c:v>
                </c:pt>
                <c:pt idx="9">
                  <c:v>28</c:v>
                </c:pt>
                <c:pt idx="12">
                  <c:v>28</c:v>
                </c:pt>
              </c:numCache>
            </c:numRef>
          </c:val>
          <c:extLst>
            <c:ext xmlns:c16="http://schemas.microsoft.com/office/drawing/2014/chart" uri="{C3380CC4-5D6E-409C-BE32-E72D297353CC}">
              <c16:uniqueId val="{00000004-BAE0-45A8-A0E3-8E7CA3CA69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E0-45A8-A0E3-8E7CA3CA69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E0-45A8-A0E3-8E7CA3CA69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206</c:v>
                </c:pt>
                <c:pt idx="3">
                  <c:v>208</c:v>
                </c:pt>
                <c:pt idx="6">
                  <c:v>214</c:v>
                </c:pt>
                <c:pt idx="9">
                  <c:v>215</c:v>
                </c:pt>
                <c:pt idx="12">
                  <c:v>217</c:v>
                </c:pt>
              </c:numCache>
            </c:numRef>
          </c:val>
          <c:extLst>
            <c:ext xmlns:c16="http://schemas.microsoft.com/office/drawing/2014/chart" uri="{C3380CC4-5D6E-409C-BE32-E72D297353CC}">
              <c16:uniqueId val="{00000007-BAE0-45A8-A0E3-8E7CA3CA69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89</c:v>
                </c:pt>
                <c:pt idx="2">
                  <c:v>#N/A</c:v>
                </c:pt>
                <c:pt idx="3">
                  <c:v>#N/A</c:v>
                </c:pt>
                <c:pt idx="4">
                  <c:v>84</c:v>
                </c:pt>
                <c:pt idx="5">
                  <c:v>#N/A</c:v>
                </c:pt>
                <c:pt idx="6">
                  <c:v>#N/A</c:v>
                </c:pt>
                <c:pt idx="7">
                  <c:v>77</c:v>
                </c:pt>
                <c:pt idx="8">
                  <c:v>#N/A</c:v>
                </c:pt>
                <c:pt idx="9">
                  <c:v>#N/A</c:v>
                </c:pt>
                <c:pt idx="10">
                  <c:v>69</c:v>
                </c:pt>
                <c:pt idx="11">
                  <c:v>#N/A</c:v>
                </c:pt>
                <c:pt idx="12">
                  <c:v>#N/A</c:v>
                </c:pt>
                <c:pt idx="13">
                  <c:v>81</c:v>
                </c:pt>
                <c:pt idx="14">
                  <c:v>#N/A</c:v>
                </c:pt>
              </c:numCache>
            </c:numRef>
          </c:val>
          <c:smooth val="0"/>
          <c:extLst>
            <c:ext xmlns:c16="http://schemas.microsoft.com/office/drawing/2014/chart" uri="{C3380CC4-5D6E-409C-BE32-E72D297353CC}">
              <c16:uniqueId val="{00000008-BAE0-45A8-A0E3-8E7CA3CA69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2732</c:v>
                </c:pt>
                <c:pt idx="5">
                  <c:v>2711</c:v>
                </c:pt>
                <c:pt idx="8">
                  <c:v>2575</c:v>
                </c:pt>
                <c:pt idx="11">
                  <c:v>2498</c:v>
                </c:pt>
                <c:pt idx="14">
                  <c:v>2679</c:v>
                </c:pt>
              </c:numCache>
            </c:numRef>
          </c:val>
          <c:extLst>
            <c:ext xmlns:c16="http://schemas.microsoft.com/office/drawing/2014/chart" uri="{C3380CC4-5D6E-409C-BE32-E72D297353CC}">
              <c16:uniqueId val="{00000000-51A0-4CED-B24D-741B0D2E0E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66</c:v>
                </c:pt>
                <c:pt idx="8">
                  <c:v>54</c:v>
                </c:pt>
                <c:pt idx="11">
                  <c:v>42</c:v>
                </c:pt>
                <c:pt idx="14">
                  <c:v>30</c:v>
                </c:pt>
              </c:numCache>
            </c:numRef>
          </c:val>
          <c:extLst>
            <c:ext xmlns:c16="http://schemas.microsoft.com/office/drawing/2014/chart" uri="{C3380CC4-5D6E-409C-BE32-E72D297353CC}">
              <c16:uniqueId val="{00000001-51A0-4CED-B24D-741B0D2E0E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1508</c:v>
                </c:pt>
                <c:pt idx="5">
                  <c:v>1642</c:v>
                </c:pt>
                <c:pt idx="8">
                  <c:v>1719</c:v>
                </c:pt>
                <c:pt idx="11">
                  <c:v>2125</c:v>
                </c:pt>
                <c:pt idx="14">
                  <c:v>2630</c:v>
                </c:pt>
              </c:numCache>
            </c:numRef>
          </c:val>
          <c:extLst>
            <c:ext xmlns:c16="http://schemas.microsoft.com/office/drawing/2014/chart" uri="{C3380CC4-5D6E-409C-BE32-E72D297353CC}">
              <c16:uniqueId val="{00000002-51A0-4CED-B24D-741B0D2E0E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A0-4CED-B24D-741B0D2E0E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A0-4CED-B24D-741B0D2E0E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A0-4CED-B24D-741B0D2E0E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312</c:v>
                </c:pt>
                <c:pt idx="3">
                  <c:v>244</c:v>
                </c:pt>
                <c:pt idx="6">
                  <c:v>165</c:v>
                </c:pt>
                <c:pt idx="9">
                  <c:v>188</c:v>
                </c:pt>
                <c:pt idx="12">
                  <c:v>179</c:v>
                </c:pt>
              </c:numCache>
            </c:numRef>
          </c:val>
          <c:extLst>
            <c:ext xmlns:c16="http://schemas.microsoft.com/office/drawing/2014/chart" uri="{C3380CC4-5D6E-409C-BE32-E72D297353CC}">
              <c16:uniqueId val="{00000006-51A0-4CED-B24D-741B0D2E0E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276</c:v>
                </c:pt>
                <c:pt idx="3">
                  <c:v>221</c:v>
                </c:pt>
                <c:pt idx="6">
                  <c:v>244</c:v>
                </c:pt>
                <c:pt idx="9">
                  <c:v>260</c:v>
                </c:pt>
                <c:pt idx="12">
                  <c:v>336</c:v>
                </c:pt>
              </c:numCache>
            </c:numRef>
          </c:val>
          <c:extLst>
            <c:ext xmlns:c16="http://schemas.microsoft.com/office/drawing/2014/chart" uri="{C3380CC4-5D6E-409C-BE32-E72D297353CC}">
              <c16:uniqueId val="{00000007-51A0-4CED-B24D-741B0D2E0E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c:v>
                </c:pt>
                <c:pt idx="3">
                  <c:v>307</c:v>
                </c:pt>
                <c:pt idx="6">
                  <c:v>266</c:v>
                </c:pt>
                <c:pt idx="9">
                  <c:v>243</c:v>
                </c:pt>
                <c:pt idx="12">
                  <c:v>256</c:v>
                </c:pt>
              </c:numCache>
            </c:numRef>
          </c:val>
          <c:extLst>
            <c:ext xmlns:c16="http://schemas.microsoft.com/office/drawing/2014/chart" uri="{C3380CC4-5D6E-409C-BE32-E72D297353CC}">
              <c16:uniqueId val="{00000008-51A0-4CED-B24D-741B0D2E0E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c:v>
                </c:pt>
                <c:pt idx="3">
                  <c:v>31</c:v>
                </c:pt>
                <c:pt idx="6">
                  <c:v>28</c:v>
                </c:pt>
                <c:pt idx="9">
                  <c:v>25</c:v>
                </c:pt>
                <c:pt idx="12">
                  <c:v>23</c:v>
                </c:pt>
              </c:numCache>
            </c:numRef>
          </c:val>
          <c:extLst>
            <c:ext xmlns:c16="http://schemas.microsoft.com/office/drawing/2014/chart" uri="{C3380CC4-5D6E-409C-BE32-E72D297353CC}">
              <c16:uniqueId val="{00000009-51A0-4CED-B24D-741B0D2E0E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2200</c:v>
                </c:pt>
                <c:pt idx="3">
                  <c:v>2252</c:v>
                </c:pt>
                <c:pt idx="6">
                  <c:v>2300</c:v>
                </c:pt>
                <c:pt idx="9">
                  <c:v>2221</c:v>
                </c:pt>
                <c:pt idx="12">
                  <c:v>2361</c:v>
                </c:pt>
              </c:numCache>
            </c:numRef>
          </c:val>
          <c:extLst>
            <c:ext xmlns:c16="http://schemas.microsoft.com/office/drawing/2014/chart" uri="{C3380CC4-5D6E-409C-BE32-E72D297353CC}">
              <c16:uniqueId val="{0000000A-51A0-4CED-B24D-741B0D2E0E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A0-4CED-B24D-741B0D2E0E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426</c:v>
                </c:pt>
                <c:pt idx="1">
                  <c:v>366</c:v>
                </c:pt>
                <c:pt idx="2">
                  <c:v>446</c:v>
                </c:pt>
              </c:numCache>
            </c:numRef>
          </c:val>
          <c:extLst>
            <c:ext xmlns:c16="http://schemas.microsoft.com/office/drawing/2014/chart" uri="{C3380CC4-5D6E-409C-BE32-E72D297353CC}">
              <c16:uniqueId val="{00000000-BE07-4AD6-BA70-B219C1C95D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367</c:v>
                </c:pt>
                <c:pt idx="1">
                  <c:v>368</c:v>
                </c:pt>
                <c:pt idx="2">
                  <c:v>369</c:v>
                </c:pt>
              </c:numCache>
            </c:numRef>
          </c:val>
          <c:extLst>
            <c:ext xmlns:c16="http://schemas.microsoft.com/office/drawing/2014/chart" uri="{C3380CC4-5D6E-409C-BE32-E72D297353CC}">
              <c16:uniqueId val="{00000001-BE07-4AD6-BA70-B219C1C95D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831</c:v>
                </c:pt>
                <c:pt idx="1">
                  <c:v>1293</c:v>
                </c:pt>
                <c:pt idx="2">
                  <c:v>1714</c:v>
                </c:pt>
              </c:numCache>
            </c:numRef>
          </c:val>
          <c:extLst>
            <c:ext xmlns:c16="http://schemas.microsoft.com/office/drawing/2014/chart" uri="{C3380CC4-5D6E-409C-BE32-E72D297353CC}">
              <c16:uniqueId val="{00000002-BE07-4AD6-BA70-B219C1C95D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単年度で見た場合は</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。需要額は上昇する流れがあるが、今後はコロナ禍もあり、税収が増える要素はない。引き続き、行政の効率化、財政の健全化に努める。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名の早期退職があったことと、交付税額が大きかったことにより、令和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年度は大幅な改善がみられる。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1520"/>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48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104394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32004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人口減少もあり昨年度に比べ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千円増加。ふるさと納税事業の委託料</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億円増が主な要因。本町固有の特殊事情である。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12824</xdr:rowOff>
    </xdr:from>
    <xdr:to>
      <xdr:col>23</xdr:col>
      <xdr:colOff>133350</xdr:colOff>
      <xdr:row>82</xdr:row>
      <xdr:rowOff>78381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71724"/>
          <a:ext cx="8382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75352</xdr:rowOff>
    </xdr:from>
    <xdr:to>
      <xdr:col>19</xdr:col>
      <xdr:colOff>133350</xdr:colOff>
      <xdr:row>82</xdr:row>
      <xdr:rowOff>12824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62802"/>
          <a:ext cx="889000" cy="1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74109</xdr:rowOff>
    </xdr:from>
    <xdr:to>
      <xdr:col>15</xdr:col>
      <xdr:colOff>82550</xdr:colOff>
      <xdr:row>81</xdr:row>
      <xdr:rowOff>75352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61559"/>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153899</xdr:rowOff>
    </xdr:from>
    <xdr:to>
      <xdr:col>11</xdr:col>
      <xdr:colOff>31750</xdr:colOff>
      <xdr:row>81</xdr:row>
      <xdr:rowOff>74109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69899"/>
          <a:ext cx="889000" cy="9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27581</xdr:rowOff>
    </xdr:from>
    <xdr:to>
      <xdr:col>23</xdr:col>
      <xdr:colOff>184150</xdr:colOff>
      <xdr:row>82</xdr:row>
      <xdr:rowOff>129181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44108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133474</xdr:rowOff>
    </xdr:from>
    <xdr:to>
      <xdr:col>19</xdr:col>
      <xdr:colOff>184150</xdr:colOff>
      <xdr:row>82</xdr:row>
      <xdr:rowOff>63624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73801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8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24552</xdr:rowOff>
    </xdr:from>
    <xdr:to>
      <xdr:col>15</xdr:col>
      <xdr:colOff>133350</xdr:colOff>
      <xdr:row>81</xdr:row>
      <xdr:rowOff>126152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136329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23309</xdr:rowOff>
    </xdr:from>
    <xdr:to>
      <xdr:col>11</xdr:col>
      <xdr:colOff>82550</xdr:colOff>
      <xdr:row>81</xdr:row>
      <xdr:rowOff>124909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135086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103099</xdr:rowOff>
    </xdr:from>
    <xdr:to>
      <xdr:col>7</xdr:col>
      <xdr:colOff>31750</xdr:colOff>
      <xdr:row>81</xdr:row>
      <xdr:rowOff>33249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43426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比較対象となるモデルに比べ、昇給幅が小さかったケースがあったことから、前年度より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168487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66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168487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773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人程度少ない状況となっている。今後も定員適正化計画に基づく管理により、現行水準の維持に努める。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163671</xdr:rowOff>
    </xdr:from>
    <xdr:to>
      <xdr:col>81</xdr:col>
      <xdr:colOff>44450</xdr:colOff>
      <xdr:row>60</xdr:row>
      <xdr:rowOff>13938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7922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163671</xdr:rowOff>
    </xdr:from>
    <xdr:to>
      <xdr:col>77</xdr:col>
      <xdr:colOff>44450</xdr:colOff>
      <xdr:row>59</xdr:row>
      <xdr:rowOff>167291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7922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167291</xdr:rowOff>
    </xdr:from>
    <xdr:to>
      <xdr:col>72</xdr:col>
      <xdr:colOff>203200</xdr:colOff>
      <xdr:row>60</xdr:row>
      <xdr:rowOff>4287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8284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60</xdr:row>
      <xdr:rowOff>4287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59314"/>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134588</xdr:rowOff>
    </xdr:from>
    <xdr:to>
      <xdr:col>81</xdr:col>
      <xdr:colOff>95250</xdr:colOff>
      <xdr:row>60</xdr:row>
      <xdr:rowOff>64738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151115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112871</xdr:rowOff>
    </xdr:from>
    <xdr:to>
      <xdr:col>77</xdr:col>
      <xdr:colOff>95250</xdr:colOff>
      <xdr:row>60</xdr:row>
      <xdr:rowOff>43021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53198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9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116491</xdr:rowOff>
    </xdr:from>
    <xdr:to>
      <xdr:col>73</xdr:col>
      <xdr:colOff>44450</xdr:colOff>
      <xdr:row>60</xdr:row>
      <xdr:rowOff>46641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56818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124937</xdr:rowOff>
    </xdr:from>
    <xdr:to>
      <xdr:col>68</xdr:col>
      <xdr:colOff>203200</xdr:colOff>
      <xdr:row>60</xdr:row>
      <xdr:rowOff>55087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65264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33291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ポイント改善したが単年度で見ると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a:t>
          </a:r>
        </a:p>
        <a:p>
          <a:r>
            <a:rPr kumimoji="1" lang="ja-JP" altLang="en-US" sz="1300">
              <a:latin typeface="ＭＳ Ｐゴシック" panose="020B0600070205080204" pitchFamily="50" charset="-128"/>
              <a:ea typeface="ＭＳ Ｐゴシック" panose="020B0600070205080204" pitchFamily="50" charset="-128"/>
            </a:rPr>
            <a:t>　分子の増加要因は、一部事務組合の公債費負担額</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百万円増、分母の増加要因は交付税額の増により標準財政規模が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百万円増。結果として単年度の比率は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102870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9560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122174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96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98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当分は発生しないものと考える。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勧奨による退職金支給で、退職者数は前年度と変わらないが、経常経費としては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百万円の減、また、普通建設事業費の増により事業費支弁として普通建設事業へ</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百万円移転したことが減少の要因である。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昨年度と比べわずかに改善。引き続き経常的な物件費については支出の抑制に努める。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60053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87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33927</xdr:rowOff>
    </xdr:from>
    <xdr:to>
      <xdr:col>78</xdr:col>
      <xdr:colOff>69850</xdr:colOff>
      <xdr:row>15</xdr:row>
      <xdr:rowOff>60053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05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33927</xdr:rowOff>
    </xdr:from>
    <xdr:to>
      <xdr:col>73</xdr:col>
      <xdr:colOff>180975</xdr:colOff>
      <xdr:row>15</xdr:row>
      <xdr:rowOff>53521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56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105773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252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9253</xdr:rowOff>
    </xdr:from>
    <xdr:to>
      <xdr:col>78</xdr:col>
      <xdr:colOff>120650</xdr:colOff>
      <xdr:row>15</xdr:row>
      <xdr:rowOff>110853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121030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154577</xdr:rowOff>
    </xdr:from>
    <xdr:to>
      <xdr:col>74</xdr:col>
      <xdr:colOff>31750</xdr:colOff>
      <xdr:row>15</xdr:row>
      <xdr:rowOff>84727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94904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歳児以上の教育・保育の完全無償化により、一般財源の投入が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百万円減、障がい者サービス費のの減少により一般財源の投入が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百万円減が要因であるが、高校生までの医療費無料化など独自の取組を行っていることから、類似団体と比べ依然として高い水準である。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711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60</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ポイント上回っている。この内訳のほとんどが、医療等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会計（国民健康保険、介護保険、後期高齢者医療）と簡易水道への繰出金である。医療等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会計については給付の適正化と抑制を図り、簡易水道においては法適化を進めており、独立採算性が取れるように適正化を図り、一般会計の負担を減らすように努める。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8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20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78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前年度と同様、本町はハード整備よりもソフト事業を優先させ、類似団体の平均値と比べ、低い水準で推移しているが、今後、庁舎建設事業を含め大型事業の実施が計画されているため、公債費の増加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49276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657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49276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7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44704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大きく上回る高い数値で推移している。本町はハード整備よりもソフト事業を優先させ、地方債の借入額が小さいことから、公債費のウエイトが低く、比較して人件費、補助費が大きいことが主な要因となっている。補助費のうち、清掃施設の設置負担金分については交付税算定算定された金額を同額支出しているため、当町の実質的な負担とならない部分もあるが、人件費については、財政の硬直化を招かないよう会計年度職員を含め定員管理の適正化を図りながら、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19150"/>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80</xdr:row>
      <xdr:rowOff>77470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89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4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98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26670</xdr:rowOff>
    </xdr:from>
    <xdr:to>
      <xdr:col>74</xdr:col>
      <xdr:colOff>31750</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20483</xdr:rowOff>
    </xdr:from>
    <xdr:to>
      <xdr:col>29</xdr:col>
      <xdr:colOff>127000</xdr:colOff>
      <xdr:row>20</xdr:row>
      <xdr:rowOff>34928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97108"/>
          <a:ext cx="647700" cy="1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20483</xdr:rowOff>
    </xdr:from>
    <xdr:to>
      <xdr:col>26</xdr:col>
      <xdr:colOff>50800</xdr:colOff>
      <xdr:row>20</xdr:row>
      <xdr:rowOff>35790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97108"/>
          <a:ext cx="698500" cy="1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35790</xdr:rowOff>
    </xdr:from>
    <xdr:to>
      <xdr:col>22</xdr:col>
      <xdr:colOff>114300</xdr:colOff>
      <xdr:row>20</xdr:row>
      <xdr:rowOff>43960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12415"/>
          <a:ext cx="698500" cy="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43960</xdr:rowOff>
    </xdr:from>
    <xdr:to>
      <xdr:col>18</xdr:col>
      <xdr:colOff>177800</xdr:colOff>
      <xdr:row>20</xdr:row>
      <xdr:rowOff>57748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20585"/>
          <a:ext cx="6985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155578</xdr:rowOff>
    </xdr:from>
    <xdr:to>
      <xdr:col>29</xdr:col>
      <xdr:colOff>177800</xdr:colOff>
      <xdr:row>20</xdr:row>
      <xdr:rowOff>85728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6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64155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6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141133</xdr:rowOff>
    </xdr:from>
    <xdr:to>
      <xdr:col>26</xdr:col>
      <xdr:colOff>101600</xdr:colOff>
      <xdr:row>20</xdr:row>
      <xdr:rowOff>71283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56060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3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156440</xdr:rowOff>
    </xdr:from>
    <xdr:to>
      <xdr:col>22</xdr:col>
      <xdr:colOff>165100</xdr:colOff>
      <xdr:row>20</xdr:row>
      <xdr:rowOff>86590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6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71367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164610</xdr:rowOff>
    </xdr:from>
    <xdr:to>
      <xdr:col>19</xdr:col>
      <xdr:colOff>38100</xdr:colOff>
      <xdr:row>20</xdr:row>
      <xdr:rowOff>94760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6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79537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5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6948</xdr:rowOff>
    </xdr:from>
    <xdr:to>
      <xdr:col>15</xdr:col>
      <xdr:colOff>101600</xdr:colOff>
      <xdr:row>20</xdr:row>
      <xdr:rowOff>108548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8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93325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6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26759</xdr:rowOff>
    </xdr:from>
    <xdr:to>
      <xdr:col>29</xdr:col>
      <xdr:colOff>127000</xdr:colOff>
      <xdr:row>36</xdr:row>
      <xdr:rowOff>53518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0009"/>
          <a:ext cx="647700" cy="2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39141</xdr:rowOff>
    </xdr:from>
    <xdr:to>
      <xdr:col>26</xdr:col>
      <xdr:colOff>50800</xdr:colOff>
      <xdr:row>36</xdr:row>
      <xdr:rowOff>53518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92391"/>
          <a:ext cx="698500" cy="1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25108</xdr:rowOff>
    </xdr:from>
    <xdr:to>
      <xdr:col>22</xdr:col>
      <xdr:colOff>114300</xdr:colOff>
      <xdr:row>36</xdr:row>
      <xdr:rowOff>39141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78358"/>
          <a:ext cx="698500" cy="1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12129</xdr:rowOff>
    </xdr:from>
    <xdr:to>
      <xdr:col>18</xdr:col>
      <xdr:colOff>177800</xdr:colOff>
      <xdr:row>36</xdr:row>
      <xdr:rowOff>25108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5379"/>
          <a:ext cx="698500" cy="1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318859</xdr:rowOff>
    </xdr:from>
    <xdr:to>
      <xdr:col>29</xdr:col>
      <xdr:colOff>177800</xdr:colOff>
      <xdr:row>36</xdr:row>
      <xdr:rowOff>77559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290936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2718</xdr:rowOff>
    </xdr:from>
    <xdr:to>
      <xdr:col>26</xdr:col>
      <xdr:colOff>101600</xdr:colOff>
      <xdr:row>36</xdr:row>
      <xdr:rowOff>104318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89095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2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331241</xdr:rowOff>
    </xdr:from>
    <xdr:to>
      <xdr:col>22</xdr:col>
      <xdr:colOff>165100</xdr:colOff>
      <xdr:row>36</xdr:row>
      <xdr:rowOff>89941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74718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317208</xdr:rowOff>
    </xdr:from>
    <xdr:to>
      <xdr:col>19</xdr:col>
      <xdr:colOff>38100</xdr:colOff>
      <xdr:row>36</xdr:row>
      <xdr:rowOff>75908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60685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304229</xdr:rowOff>
    </xdr:from>
    <xdr:to>
      <xdr:col>15</xdr:col>
      <xdr:colOff>101600</xdr:colOff>
      <xdr:row>36</xdr:row>
      <xdr:rowOff>62929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93694</xdr:rowOff>
    </xdr:from>
    <xdr:to>
      <xdr:col>24</xdr:col>
      <xdr:colOff>63500</xdr:colOff>
      <xdr:row>37</xdr:row>
      <xdr:rowOff>147284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437344"/>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93694</xdr:rowOff>
    </xdr:from>
    <xdr:to>
      <xdr:col>19</xdr:col>
      <xdr:colOff>177800</xdr:colOff>
      <xdr:row>37</xdr:row>
      <xdr:rowOff>128424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7344"/>
          <a:ext cx="8890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128424</xdr:rowOff>
    </xdr:from>
    <xdr:to>
      <xdr:col>15</xdr:col>
      <xdr:colOff>50800</xdr:colOff>
      <xdr:row>37</xdr:row>
      <xdr:rowOff>146655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72074"/>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146655</xdr:rowOff>
    </xdr:from>
    <xdr:to>
      <xdr:col>10</xdr:col>
      <xdr:colOff>114300</xdr:colOff>
      <xdr:row>37</xdr:row>
      <xdr:rowOff>157234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90305"/>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96484</xdr:rowOff>
    </xdr:from>
    <xdr:to>
      <xdr:col>24</xdr:col>
      <xdr:colOff>114300</xdr:colOff>
      <xdr:row>38</xdr:row>
      <xdr:rowOff>26634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74911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1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42894</xdr:rowOff>
    </xdr:from>
    <xdr:to>
      <xdr:col>20</xdr:col>
      <xdr:colOff>38100</xdr:colOff>
      <xdr:row>37</xdr:row>
      <xdr:rowOff>144494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135621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7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77624</xdr:rowOff>
    </xdr:from>
    <xdr:to>
      <xdr:col>15</xdr:col>
      <xdr:colOff>101600</xdr:colOff>
      <xdr:row>38</xdr:row>
      <xdr:rowOff>7775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21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170351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95855</xdr:rowOff>
    </xdr:from>
    <xdr:to>
      <xdr:col>10</xdr:col>
      <xdr:colOff>165100</xdr:colOff>
      <xdr:row>38</xdr:row>
      <xdr:rowOff>26005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17132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3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106434</xdr:rowOff>
    </xdr:from>
    <xdr:to>
      <xdr:col>6</xdr:col>
      <xdr:colOff>38100</xdr:colOff>
      <xdr:row>38</xdr:row>
      <xdr:rowOff>36584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27711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4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28251</xdr:rowOff>
    </xdr:from>
    <xdr:to>
      <xdr:col>24</xdr:col>
      <xdr:colOff>63500</xdr:colOff>
      <xdr:row>56</xdr:row>
      <xdr:rowOff>96979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629451"/>
          <a:ext cx="8382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96979</xdr:rowOff>
    </xdr:from>
    <xdr:to>
      <xdr:col>19</xdr:col>
      <xdr:colOff>177800</xdr:colOff>
      <xdr:row>57</xdr:row>
      <xdr:rowOff>27835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698179"/>
          <a:ext cx="889000" cy="10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22591</xdr:rowOff>
    </xdr:from>
    <xdr:to>
      <xdr:col>15</xdr:col>
      <xdr:colOff>50800</xdr:colOff>
      <xdr:row>57</xdr:row>
      <xdr:rowOff>27835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795241"/>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22591</xdr:rowOff>
    </xdr:from>
    <xdr:to>
      <xdr:col>10</xdr:col>
      <xdr:colOff>114300</xdr:colOff>
      <xdr:row>57</xdr:row>
      <xdr:rowOff>95283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795241"/>
          <a:ext cx="889000" cy="7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148901</xdr:rowOff>
    </xdr:from>
    <xdr:to>
      <xdr:col>24</xdr:col>
      <xdr:colOff>114300</xdr:colOff>
      <xdr:row>56</xdr:row>
      <xdr:rowOff>79051</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5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46179</xdr:rowOff>
    </xdr:from>
    <xdr:to>
      <xdr:col>20</xdr:col>
      <xdr:colOff>38100</xdr:colOff>
      <xdr:row>56</xdr:row>
      <xdr:rowOff>147779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164306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42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148485</xdr:rowOff>
    </xdr:from>
    <xdr:to>
      <xdr:col>15</xdr:col>
      <xdr:colOff>101600</xdr:colOff>
      <xdr:row>57</xdr:row>
      <xdr:rowOff>78635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69762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4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143241</xdr:rowOff>
    </xdr:from>
    <xdr:to>
      <xdr:col>10</xdr:col>
      <xdr:colOff>165100</xdr:colOff>
      <xdr:row>57</xdr:row>
      <xdr:rowOff>73391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64518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3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44483</xdr:rowOff>
    </xdr:from>
    <xdr:to>
      <xdr:col>6</xdr:col>
      <xdr:colOff>38100</xdr:colOff>
      <xdr:row>57</xdr:row>
      <xdr:rowOff>146083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137210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94734</xdr:rowOff>
    </xdr:from>
    <xdr:to>
      <xdr:col>24</xdr:col>
      <xdr:colOff>63500</xdr:colOff>
      <xdr:row>78</xdr:row>
      <xdr:rowOff>108153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3467834"/>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32669</xdr:rowOff>
    </xdr:from>
    <xdr:to>
      <xdr:col>19</xdr:col>
      <xdr:colOff>177800</xdr:colOff>
      <xdr:row>78</xdr:row>
      <xdr:rowOff>94734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405769"/>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32669</xdr:rowOff>
    </xdr:from>
    <xdr:to>
      <xdr:col>15</xdr:col>
      <xdr:colOff>50800</xdr:colOff>
      <xdr:row>78</xdr:row>
      <xdr:rowOff>54913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40576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54913</xdr:rowOff>
    </xdr:from>
    <xdr:to>
      <xdr:col>10</xdr:col>
      <xdr:colOff>114300</xdr:colOff>
      <xdr:row>78</xdr:row>
      <xdr:rowOff>97980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428013"/>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57353</xdr:rowOff>
    </xdr:from>
    <xdr:to>
      <xdr:col>24</xdr:col>
      <xdr:colOff>114300</xdr:colOff>
      <xdr:row>78</xdr:row>
      <xdr:rowOff>158953</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143730</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3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43934</xdr:rowOff>
    </xdr:from>
    <xdr:to>
      <xdr:col>20</xdr:col>
      <xdr:colOff>38100</xdr:colOff>
      <xdr:row>78</xdr:row>
      <xdr:rowOff>145534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136661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153319</xdr:rowOff>
    </xdr:from>
    <xdr:to>
      <xdr:col>15</xdr:col>
      <xdr:colOff>101600</xdr:colOff>
      <xdr:row>78</xdr:row>
      <xdr:rowOff>83469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4113</xdr:rowOff>
    </xdr:from>
    <xdr:to>
      <xdr:col>10</xdr:col>
      <xdr:colOff>165100</xdr:colOff>
      <xdr:row>78</xdr:row>
      <xdr:rowOff>105713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96840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47180</xdr:rowOff>
    </xdr:from>
    <xdr:to>
      <xdr:col>6</xdr:col>
      <xdr:colOff>38100</xdr:colOff>
      <xdr:row>78</xdr:row>
      <xdr:rowOff>148780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139907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29375</xdr:rowOff>
    </xdr:from>
    <xdr:to>
      <xdr:col>24</xdr:col>
      <xdr:colOff>63500</xdr:colOff>
      <xdr:row>94</xdr:row>
      <xdr:rowOff>66306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145675"/>
          <a:ext cx="838200" cy="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66306</xdr:rowOff>
    </xdr:from>
    <xdr:to>
      <xdr:col>19</xdr:col>
      <xdr:colOff>177800</xdr:colOff>
      <xdr:row>94</xdr:row>
      <xdr:rowOff>106998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182606"/>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106998</xdr:rowOff>
    </xdr:from>
    <xdr:to>
      <xdr:col>15</xdr:col>
      <xdr:colOff>50800</xdr:colOff>
      <xdr:row>94</xdr:row>
      <xdr:rowOff>152502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223298"/>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152502</xdr:rowOff>
    </xdr:from>
    <xdr:to>
      <xdr:col>10</xdr:col>
      <xdr:colOff>114300</xdr:colOff>
      <xdr:row>94</xdr:row>
      <xdr:rowOff>167717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268802"/>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150025</xdr:rowOff>
    </xdr:from>
    <xdr:to>
      <xdr:col>24</xdr:col>
      <xdr:colOff>114300</xdr:colOff>
      <xdr:row>94</xdr:row>
      <xdr:rowOff>80175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9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15506</xdr:rowOff>
    </xdr:from>
    <xdr:to>
      <xdr:col>20</xdr:col>
      <xdr:colOff>38100</xdr:colOff>
      <xdr:row>94</xdr:row>
      <xdr:rowOff>117106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1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133633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56198</xdr:rowOff>
    </xdr:from>
    <xdr:to>
      <xdr:col>15</xdr:col>
      <xdr:colOff>101600</xdr:colOff>
      <xdr:row>94</xdr:row>
      <xdr:rowOff>157798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1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2875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9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101702</xdr:rowOff>
    </xdr:from>
    <xdr:to>
      <xdr:col>10</xdr:col>
      <xdr:colOff>165100</xdr:colOff>
      <xdr:row>95</xdr:row>
      <xdr:rowOff>31852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2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48379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9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116917</xdr:rowOff>
    </xdr:from>
    <xdr:to>
      <xdr:col>6</xdr:col>
      <xdr:colOff>38100</xdr:colOff>
      <xdr:row>95</xdr:row>
      <xdr:rowOff>47067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2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63594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0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166256</xdr:rowOff>
    </xdr:from>
    <xdr:to>
      <xdr:col>55</xdr:col>
      <xdr:colOff>0</xdr:colOff>
      <xdr:row>39</xdr:row>
      <xdr:rowOff>117994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38456"/>
          <a:ext cx="838200" cy="4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87971</xdr:rowOff>
    </xdr:from>
    <xdr:to>
      <xdr:col>50</xdr:col>
      <xdr:colOff>114300</xdr:colOff>
      <xdr:row>39</xdr:row>
      <xdr:rowOff>117994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77452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2970</xdr:rowOff>
    </xdr:from>
    <xdr:to>
      <xdr:col>45</xdr:col>
      <xdr:colOff>177800</xdr:colOff>
      <xdr:row>39</xdr:row>
      <xdr:rowOff>87971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689520"/>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2970</xdr:rowOff>
    </xdr:from>
    <xdr:to>
      <xdr:col>41</xdr:col>
      <xdr:colOff>50800</xdr:colOff>
      <xdr:row>39</xdr:row>
      <xdr:rowOff>117618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89520"/>
          <a:ext cx="889000" cy="1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115456</xdr:rowOff>
    </xdr:from>
    <xdr:to>
      <xdr:col>55</xdr:col>
      <xdr:colOff>50800</xdr:colOff>
      <xdr:row>37</xdr:row>
      <xdr:rowOff>45606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30383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0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67194</xdr:rowOff>
    </xdr:from>
    <xdr:to>
      <xdr:col>50</xdr:col>
      <xdr:colOff>165100</xdr:colOff>
      <xdr:row>39</xdr:row>
      <xdr:rowOff>168794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7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159921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8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37171</xdr:rowOff>
    </xdr:from>
    <xdr:to>
      <xdr:col>46</xdr:col>
      <xdr:colOff>38100</xdr:colOff>
      <xdr:row>39</xdr:row>
      <xdr:rowOff>138771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129898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123620</xdr:rowOff>
    </xdr:from>
    <xdr:to>
      <xdr:col>41</xdr:col>
      <xdr:colOff>101600</xdr:colOff>
      <xdr:row>39</xdr:row>
      <xdr:rowOff>53770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44897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7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66818</xdr:rowOff>
    </xdr:from>
    <xdr:to>
      <xdr:col>36</xdr:col>
      <xdr:colOff>165100</xdr:colOff>
      <xdr:row>39</xdr:row>
      <xdr:rowOff>168418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159545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154160</xdr:rowOff>
    </xdr:from>
    <xdr:to>
      <xdr:col>55</xdr:col>
      <xdr:colOff>0</xdr:colOff>
      <xdr:row>59</xdr:row>
      <xdr:rowOff>16472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26810"/>
          <a:ext cx="838200" cy="20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93335</xdr:rowOff>
    </xdr:from>
    <xdr:to>
      <xdr:col>50</xdr:col>
      <xdr:colOff>114300</xdr:colOff>
      <xdr:row>59</xdr:row>
      <xdr:rowOff>16472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37435"/>
          <a:ext cx="889000" cy="9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93335</xdr:rowOff>
    </xdr:from>
    <xdr:to>
      <xdr:col>45</xdr:col>
      <xdr:colOff>177800</xdr:colOff>
      <xdr:row>58</xdr:row>
      <xdr:rowOff>117025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37435"/>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117025</xdr:rowOff>
    </xdr:from>
    <xdr:to>
      <xdr:col>41</xdr:col>
      <xdr:colOff>50800</xdr:colOff>
      <xdr:row>58</xdr:row>
      <xdr:rowOff>138748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1125"/>
          <a:ext cx="8890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103360</xdr:rowOff>
    </xdr:from>
    <xdr:to>
      <xdr:col>55</xdr:col>
      <xdr:colOff>50800</xdr:colOff>
      <xdr:row>58</xdr:row>
      <xdr:rowOff>33510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81787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5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137122</xdr:rowOff>
    </xdr:from>
    <xdr:to>
      <xdr:col>50</xdr:col>
      <xdr:colOff>165100</xdr:colOff>
      <xdr:row>59</xdr:row>
      <xdr:rowOff>67272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58399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42535</xdr:rowOff>
    </xdr:from>
    <xdr:to>
      <xdr:col>46</xdr:col>
      <xdr:colOff>38100</xdr:colOff>
      <xdr:row>58</xdr:row>
      <xdr:rowOff>144135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135262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7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66225</xdr:rowOff>
    </xdr:from>
    <xdr:to>
      <xdr:col>41</xdr:col>
      <xdr:colOff>101600</xdr:colOff>
      <xdr:row>58</xdr:row>
      <xdr:rowOff>167825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158952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87948</xdr:rowOff>
    </xdr:from>
    <xdr:to>
      <xdr:col>36</xdr:col>
      <xdr:colOff>165100</xdr:colOff>
      <xdr:row>59</xdr:row>
      <xdr:rowOff>18098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9225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121332</xdr:rowOff>
    </xdr:from>
    <xdr:to>
      <xdr:col>55</xdr:col>
      <xdr:colOff>0</xdr:colOff>
      <xdr:row>77</xdr:row>
      <xdr:rowOff>152794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22982"/>
          <a:ext cx="838200" cy="3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53729</xdr:rowOff>
    </xdr:from>
    <xdr:to>
      <xdr:col>50</xdr:col>
      <xdr:colOff>114300</xdr:colOff>
      <xdr:row>77</xdr:row>
      <xdr:rowOff>152794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083929"/>
          <a:ext cx="889000" cy="2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53729</xdr:rowOff>
    </xdr:from>
    <xdr:to>
      <xdr:col>45</xdr:col>
      <xdr:colOff>177800</xdr:colOff>
      <xdr:row>77</xdr:row>
      <xdr:rowOff>146980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083929"/>
          <a:ext cx="889000" cy="2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146980</xdr:rowOff>
    </xdr:from>
    <xdr:to>
      <xdr:col>41</xdr:col>
      <xdr:colOff>50800</xdr:colOff>
      <xdr:row>78</xdr:row>
      <xdr:rowOff>17280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48630"/>
          <a:ext cx="889000" cy="4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70532</xdr:rowOff>
    </xdr:from>
    <xdr:to>
      <xdr:col>55</xdr:col>
      <xdr:colOff>50800</xdr:colOff>
      <xdr:row>78</xdr:row>
      <xdr:rowOff>682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156909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101994</xdr:rowOff>
    </xdr:from>
    <xdr:to>
      <xdr:col>50</xdr:col>
      <xdr:colOff>165100</xdr:colOff>
      <xdr:row>78</xdr:row>
      <xdr:rowOff>32144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23271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3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2929</xdr:rowOff>
    </xdr:from>
    <xdr:to>
      <xdr:col>46</xdr:col>
      <xdr:colOff>38100</xdr:colOff>
      <xdr:row>76</xdr:row>
      <xdr:rowOff>104529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121056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96180</xdr:rowOff>
    </xdr:from>
    <xdr:to>
      <xdr:col>41</xdr:col>
      <xdr:colOff>101600</xdr:colOff>
      <xdr:row>78</xdr:row>
      <xdr:rowOff>26330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17457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3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137930</xdr:rowOff>
    </xdr:from>
    <xdr:to>
      <xdr:col>36</xdr:col>
      <xdr:colOff>165100</xdr:colOff>
      <xdr:row>78</xdr:row>
      <xdr:rowOff>68080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59207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82700</xdr:rowOff>
    </xdr:from>
    <xdr:to>
      <xdr:col>55</xdr:col>
      <xdr:colOff>0</xdr:colOff>
      <xdr:row>98</xdr:row>
      <xdr:rowOff>147141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84800"/>
          <a:ext cx="8382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138061</xdr:rowOff>
    </xdr:from>
    <xdr:to>
      <xdr:col>50</xdr:col>
      <xdr:colOff>114300</xdr:colOff>
      <xdr:row>98</xdr:row>
      <xdr:rowOff>147141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40161"/>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95445</xdr:rowOff>
    </xdr:from>
    <xdr:to>
      <xdr:col>45</xdr:col>
      <xdr:colOff>177800</xdr:colOff>
      <xdr:row>98</xdr:row>
      <xdr:rowOff>138061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97545"/>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95445</xdr:rowOff>
    </xdr:from>
    <xdr:to>
      <xdr:col>41</xdr:col>
      <xdr:colOff>50800</xdr:colOff>
      <xdr:row>98</xdr:row>
      <xdr:rowOff>101766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97545"/>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31900</xdr:rowOff>
    </xdr:from>
    <xdr:to>
      <xdr:col>55</xdr:col>
      <xdr:colOff>50800</xdr:colOff>
      <xdr:row>98</xdr:row>
      <xdr:rowOff>133500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118277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96341</xdr:rowOff>
    </xdr:from>
    <xdr:to>
      <xdr:col>50</xdr:col>
      <xdr:colOff>165100</xdr:colOff>
      <xdr:row>99</xdr:row>
      <xdr:rowOff>26491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17618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87261</xdr:rowOff>
    </xdr:from>
    <xdr:to>
      <xdr:col>46</xdr:col>
      <xdr:colOff>38100</xdr:colOff>
      <xdr:row>99</xdr:row>
      <xdr:rowOff>17411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44645</xdr:rowOff>
    </xdr:from>
    <xdr:to>
      <xdr:col>41</xdr:col>
      <xdr:colOff>101600</xdr:colOff>
      <xdr:row>98</xdr:row>
      <xdr:rowOff>146245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137372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50966</xdr:rowOff>
    </xdr:from>
    <xdr:to>
      <xdr:col>36</xdr:col>
      <xdr:colOff>165100</xdr:colOff>
      <xdr:row>98</xdr:row>
      <xdr:rowOff>152566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143693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163520</xdr:rowOff>
    </xdr:from>
    <xdr:to>
      <xdr:col>85</xdr:col>
      <xdr:colOff>127000</xdr:colOff>
      <xdr:row>38</xdr:row>
      <xdr:rowOff>25057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07170"/>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10758</xdr:rowOff>
    </xdr:from>
    <xdr:to>
      <xdr:col>81</xdr:col>
      <xdr:colOff>50800</xdr:colOff>
      <xdr:row>38</xdr:row>
      <xdr:rowOff>25057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25858"/>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131087</xdr:rowOff>
    </xdr:from>
    <xdr:to>
      <xdr:col>76</xdr:col>
      <xdr:colOff>114300</xdr:colOff>
      <xdr:row>38</xdr:row>
      <xdr:rowOff>10758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474737"/>
          <a:ext cx="889000" cy="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131087</xdr:rowOff>
    </xdr:from>
    <xdr:to>
      <xdr:col>71</xdr:col>
      <xdr:colOff>177800</xdr:colOff>
      <xdr:row>37</xdr:row>
      <xdr:rowOff>157222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474737"/>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112720</xdr:rowOff>
    </xdr:from>
    <xdr:to>
      <xdr:col>85</xdr:col>
      <xdr:colOff>177800</xdr:colOff>
      <xdr:row>38</xdr:row>
      <xdr:rowOff>42870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27647</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7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145707</xdr:rowOff>
    </xdr:from>
    <xdr:to>
      <xdr:col>81</xdr:col>
      <xdr:colOff>101600</xdr:colOff>
      <xdr:row>38</xdr:row>
      <xdr:rowOff>75857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66984</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24333" y="6582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131408</xdr:rowOff>
    </xdr:from>
    <xdr:to>
      <xdr:col>76</xdr:col>
      <xdr:colOff>165100</xdr:colOff>
      <xdr:row>38</xdr:row>
      <xdr:rowOff>61558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52685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80287</xdr:rowOff>
    </xdr:from>
    <xdr:to>
      <xdr:col>72</xdr:col>
      <xdr:colOff>38100</xdr:colOff>
      <xdr:row>38</xdr:row>
      <xdr:rowOff>10437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5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106422</xdr:rowOff>
    </xdr:from>
    <xdr:to>
      <xdr:col>67</xdr:col>
      <xdr:colOff>101600</xdr:colOff>
      <xdr:row>38</xdr:row>
      <xdr:rowOff>36572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27699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132493</xdr:rowOff>
    </xdr:from>
    <xdr:to>
      <xdr:col>85</xdr:col>
      <xdr:colOff>127000</xdr:colOff>
      <xdr:row>76</xdr:row>
      <xdr:rowOff>133299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62693"/>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133299</xdr:rowOff>
    </xdr:from>
    <xdr:to>
      <xdr:col>81</xdr:col>
      <xdr:colOff>50800</xdr:colOff>
      <xdr:row>76</xdr:row>
      <xdr:rowOff>137430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3499"/>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137430</xdr:rowOff>
    </xdr:from>
    <xdr:to>
      <xdr:col>76</xdr:col>
      <xdr:colOff>114300</xdr:colOff>
      <xdr:row>76</xdr:row>
      <xdr:rowOff>145284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67630"/>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145284</xdr:rowOff>
    </xdr:from>
    <xdr:to>
      <xdr:col>71</xdr:col>
      <xdr:colOff>177800</xdr:colOff>
      <xdr:row>76</xdr:row>
      <xdr:rowOff>150318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75484"/>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81693</xdr:rowOff>
    </xdr:from>
    <xdr:to>
      <xdr:col>85</xdr:col>
      <xdr:colOff>177800</xdr:colOff>
      <xdr:row>77</xdr:row>
      <xdr:rowOff>11843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60120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82499</xdr:rowOff>
    </xdr:from>
    <xdr:to>
      <xdr:col>81</xdr:col>
      <xdr:colOff>101600</xdr:colOff>
      <xdr:row>77</xdr:row>
      <xdr:rowOff>12649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3776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86630</xdr:rowOff>
    </xdr:from>
    <xdr:to>
      <xdr:col>76</xdr:col>
      <xdr:colOff>165100</xdr:colOff>
      <xdr:row>77</xdr:row>
      <xdr:rowOff>16780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7907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94484</xdr:rowOff>
    </xdr:from>
    <xdr:to>
      <xdr:col>72</xdr:col>
      <xdr:colOff>38100</xdr:colOff>
      <xdr:row>77</xdr:row>
      <xdr:rowOff>24634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15761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99518</xdr:rowOff>
    </xdr:from>
    <xdr:to>
      <xdr:col>67</xdr:col>
      <xdr:colOff>101600</xdr:colOff>
      <xdr:row>77</xdr:row>
      <xdr:rowOff>29668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20795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8559</xdr:rowOff>
    </xdr:from>
    <xdr:to>
      <xdr:col>85</xdr:col>
      <xdr:colOff>127000</xdr:colOff>
      <xdr:row>98</xdr:row>
      <xdr:rowOff>71247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10659"/>
          <a:ext cx="8382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71247</xdr:rowOff>
    </xdr:from>
    <xdr:to>
      <xdr:col>81</xdr:col>
      <xdr:colOff>50800</xdr:colOff>
      <xdr:row>98</xdr:row>
      <xdr:rowOff>139376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73347"/>
          <a:ext cx="889000" cy="6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139376</xdr:rowOff>
    </xdr:from>
    <xdr:to>
      <xdr:col>76</xdr:col>
      <xdr:colOff>114300</xdr:colOff>
      <xdr:row>98</xdr:row>
      <xdr:rowOff>162238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41476"/>
          <a:ext cx="8890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162238</xdr:rowOff>
    </xdr:from>
    <xdr:to>
      <xdr:col>71</xdr:col>
      <xdr:colOff>177800</xdr:colOff>
      <xdr:row>99</xdr:row>
      <xdr:rowOff>42114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64338"/>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129209</xdr:rowOff>
    </xdr:from>
    <xdr:to>
      <xdr:col>85</xdr:col>
      <xdr:colOff>177800</xdr:colOff>
      <xdr:row>98</xdr:row>
      <xdr:rowOff>59359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152086</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1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20447</xdr:rowOff>
    </xdr:from>
    <xdr:to>
      <xdr:col>81</xdr:col>
      <xdr:colOff>101600</xdr:colOff>
      <xdr:row>98</xdr:row>
      <xdr:rowOff>122047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138574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59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88576</xdr:rowOff>
    </xdr:from>
    <xdr:to>
      <xdr:col>76</xdr:col>
      <xdr:colOff>165100</xdr:colOff>
      <xdr:row>99</xdr:row>
      <xdr:rowOff>18726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111438</xdr:rowOff>
    </xdr:from>
    <xdr:to>
      <xdr:col>72</xdr:col>
      <xdr:colOff>38100</xdr:colOff>
      <xdr:row>99</xdr:row>
      <xdr:rowOff>41588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32715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162764</xdr:rowOff>
    </xdr:from>
    <xdr:to>
      <xdr:col>67</xdr:col>
      <xdr:colOff>101600</xdr:colOff>
      <xdr:row>99</xdr:row>
      <xdr:rowOff>92914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84041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107011</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51111"/>
          <a:ext cx="8382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56211</xdr:rowOff>
    </xdr:from>
    <xdr:to>
      <xdr:col>116</xdr:col>
      <xdr:colOff>114300</xdr:colOff>
      <xdr:row>58</xdr:row>
      <xdr:rowOff>157811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15588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154063</xdr:rowOff>
    </xdr:from>
    <xdr:to>
      <xdr:col>116</xdr:col>
      <xdr:colOff>63500</xdr:colOff>
      <xdr:row>76</xdr:row>
      <xdr:rowOff>160401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84263"/>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96609</xdr:rowOff>
    </xdr:from>
    <xdr:to>
      <xdr:col>111</xdr:col>
      <xdr:colOff>177800</xdr:colOff>
      <xdr:row>76</xdr:row>
      <xdr:rowOff>160401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612459"/>
          <a:ext cx="889000" cy="5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96609</xdr:rowOff>
    </xdr:from>
    <xdr:to>
      <xdr:col>107</xdr:col>
      <xdr:colOff>50800</xdr:colOff>
      <xdr:row>76</xdr:row>
      <xdr:rowOff>169799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12459"/>
          <a:ext cx="889000" cy="5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134429</xdr:rowOff>
    </xdr:from>
    <xdr:to>
      <xdr:col>102</xdr:col>
      <xdr:colOff>114300</xdr:colOff>
      <xdr:row>76</xdr:row>
      <xdr:rowOff>169799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64629"/>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103263</xdr:rowOff>
    </xdr:from>
    <xdr:to>
      <xdr:col>116</xdr:col>
      <xdr:colOff>114300</xdr:colOff>
      <xdr:row>77</xdr:row>
      <xdr:rowOff>33413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81690</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109601</xdr:rowOff>
    </xdr:from>
    <xdr:to>
      <xdr:col>112</xdr:col>
      <xdr:colOff>38100</xdr:colOff>
      <xdr:row>77</xdr:row>
      <xdr:rowOff>39751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2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45809</xdr:rowOff>
    </xdr:from>
    <xdr:to>
      <xdr:col>107</xdr:col>
      <xdr:colOff>101600</xdr:colOff>
      <xdr:row>73</xdr:row>
      <xdr:rowOff>147409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163936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3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118999</xdr:rowOff>
    </xdr:from>
    <xdr:to>
      <xdr:col>102</xdr:col>
      <xdr:colOff>165100</xdr:colOff>
      <xdr:row>77</xdr:row>
      <xdr:rowOff>49149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40276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83629</xdr:rowOff>
    </xdr:from>
    <xdr:to>
      <xdr:col>98</xdr:col>
      <xdr:colOff>38100</xdr:colOff>
      <xdr:row>77</xdr:row>
      <xdr:rowOff>13779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4906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全体的な傾向は前頁までで記述した通りであるが、近年、物件費が類似団体よりも高い水準にあるのはふるさと納税の業務委託料の増による。</a:t>
          </a:r>
        </a:p>
        <a:p>
          <a:r>
            <a:rPr kumimoji="1" lang="ja-JP" altLang="en-US" sz="1200">
              <a:latin typeface="ＭＳ Ｐゴシック" panose="020B0600070205080204" pitchFamily="50" charset="-128"/>
              <a:ea typeface="ＭＳ Ｐゴシック" panose="020B0600070205080204" pitchFamily="50" charset="-128"/>
            </a:rPr>
            <a:t>　全体的に人口一人当たりのコストは低く抑えられている。教育と福祉を重視した施策を採用した結果、扶助費が高い水準にあり、町発足以来、庁舎建設を行っておらず、下水道、図書館は未整備、文化施設、保健福祉施設、スポーツ施設も少ないが、定住自立圏や都市圏の連携において補っている。区域も小さく、大規模な橋梁や長大な道路も必要としないことから、ハード整備からソフト事業へ傾斜配分した施策をとってきた。見方にもよるが非常にリーンな（無駄のない、状況に適したメリハリのある）行政運営と評価できる。しかしながら、裏を返せば、将来世代へのレガシーが少なく、現世代で資本を過分に使っているという見方もでき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総合計画を策定するにあたり、生活満足度の調査を行ったが、否定的な意見は少なく、結果として人口減少も緩やか。ただし、現状としては、町内で雇用を生んでおらず、休日に過ごす施設も少ないことから、町で産出される付加価値や地域経済循環率が低いが、類似団体の中で唯一、政令指定都市と隣接し鉄道で連結され、交通環境が極めて良好なことから、潜在的な成長性は高い。なお、コストが抑えられている要因としては、インフラ整備がひと段落した状態で、維持補修費が低い状況にあることが考えられ、今後の投資にあたっては、受益者負担等の方針を適正に設定し、今後のコストについて、明確なビジョンのある公共施設管理計画の策定が必須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74549</xdr:rowOff>
    </xdr:from>
    <xdr:to>
      <xdr:col>24</xdr:col>
      <xdr:colOff>63500</xdr:colOff>
      <xdr:row>35</xdr:row>
      <xdr:rowOff>119380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5299"/>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46609</xdr:rowOff>
    </xdr:from>
    <xdr:to>
      <xdr:col>19</xdr:col>
      <xdr:colOff>177800</xdr:colOff>
      <xdr:row>35</xdr:row>
      <xdr:rowOff>74549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7359"/>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125349</xdr:rowOff>
    </xdr:from>
    <xdr:to>
      <xdr:col>15</xdr:col>
      <xdr:colOff>50800</xdr:colOff>
      <xdr:row>35</xdr:row>
      <xdr:rowOff>46609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4649"/>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98679</xdr:rowOff>
    </xdr:from>
    <xdr:to>
      <xdr:col>10</xdr:col>
      <xdr:colOff>114300</xdr:colOff>
      <xdr:row>34</xdr:row>
      <xdr:rowOff>125349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797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68580</xdr:rowOff>
    </xdr:from>
    <xdr:to>
      <xdr:col>24</xdr:col>
      <xdr:colOff>114300</xdr:colOff>
      <xdr:row>35</xdr:row>
      <xdr:rowOff>170180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91457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23749</xdr:rowOff>
    </xdr:from>
    <xdr:to>
      <xdr:col>20</xdr:col>
      <xdr:colOff>38100</xdr:colOff>
      <xdr:row>35</xdr:row>
      <xdr:rowOff>125349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141876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167259</xdr:rowOff>
    </xdr:from>
    <xdr:to>
      <xdr:col>15</xdr:col>
      <xdr:colOff>101600</xdr:colOff>
      <xdr:row>35</xdr:row>
      <xdr:rowOff>97409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113936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74549</xdr:rowOff>
    </xdr:from>
    <xdr:to>
      <xdr:col>10</xdr:col>
      <xdr:colOff>165100</xdr:colOff>
      <xdr:row>35</xdr:row>
      <xdr:rowOff>4699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21226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47879</xdr:rowOff>
    </xdr:from>
    <xdr:to>
      <xdr:col>6</xdr:col>
      <xdr:colOff>38100</xdr:colOff>
      <xdr:row>34</xdr:row>
      <xdr:rowOff>149479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166006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31084</xdr:rowOff>
    </xdr:from>
    <xdr:to>
      <xdr:col>24</xdr:col>
      <xdr:colOff>63500</xdr:colOff>
      <xdr:row>57</xdr:row>
      <xdr:rowOff>158996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03734"/>
          <a:ext cx="838200" cy="1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157356</xdr:rowOff>
    </xdr:from>
    <xdr:to>
      <xdr:col>19</xdr:col>
      <xdr:colOff>177800</xdr:colOff>
      <xdr:row>57</xdr:row>
      <xdr:rowOff>158996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0006"/>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157356</xdr:rowOff>
    </xdr:from>
    <xdr:to>
      <xdr:col>15</xdr:col>
      <xdr:colOff>50800</xdr:colOff>
      <xdr:row>58</xdr:row>
      <xdr:rowOff>77846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0006"/>
          <a:ext cx="889000" cy="9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77846</xdr:rowOff>
    </xdr:from>
    <xdr:to>
      <xdr:col>10</xdr:col>
      <xdr:colOff>114300</xdr:colOff>
      <xdr:row>58</xdr:row>
      <xdr:rowOff>137312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1946"/>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151734</xdr:rowOff>
    </xdr:from>
    <xdr:to>
      <xdr:col>24</xdr:col>
      <xdr:colOff>114300</xdr:colOff>
      <xdr:row>57</xdr:row>
      <xdr:rowOff>81884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108196</xdr:rowOff>
    </xdr:from>
    <xdr:to>
      <xdr:col>20</xdr:col>
      <xdr:colOff>38100</xdr:colOff>
      <xdr:row>58</xdr:row>
      <xdr:rowOff>38346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54873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106556</xdr:rowOff>
    </xdr:from>
    <xdr:to>
      <xdr:col>15</xdr:col>
      <xdr:colOff>101600</xdr:colOff>
      <xdr:row>58</xdr:row>
      <xdr:rowOff>36706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53233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27046</xdr:rowOff>
    </xdr:from>
    <xdr:to>
      <xdr:col>10</xdr:col>
      <xdr:colOff>165100</xdr:colOff>
      <xdr:row>58</xdr:row>
      <xdr:rowOff>128646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145173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86512</xdr:rowOff>
    </xdr:from>
    <xdr:to>
      <xdr:col>6</xdr:col>
      <xdr:colOff>38100</xdr:colOff>
      <xdr:row>59</xdr:row>
      <xdr:rowOff>16662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7789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2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108633</xdr:rowOff>
    </xdr:from>
    <xdr:to>
      <xdr:col>24</xdr:col>
      <xdr:colOff>63500</xdr:colOff>
      <xdr:row>76</xdr:row>
      <xdr:rowOff>159903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7383"/>
          <a:ext cx="838200" cy="2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159903</xdr:rowOff>
    </xdr:from>
    <xdr:to>
      <xdr:col>19</xdr:col>
      <xdr:colOff>177800</xdr:colOff>
      <xdr:row>77</xdr:row>
      <xdr:rowOff>10249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0103"/>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10249</xdr:rowOff>
    </xdr:from>
    <xdr:to>
      <xdr:col>15</xdr:col>
      <xdr:colOff>50800</xdr:colOff>
      <xdr:row>77</xdr:row>
      <xdr:rowOff>32409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1899"/>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29995</xdr:rowOff>
    </xdr:from>
    <xdr:to>
      <xdr:col>10</xdr:col>
      <xdr:colOff>114300</xdr:colOff>
      <xdr:row>77</xdr:row>
      <xdr:rowOff>32409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31645"/>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57833</xdr:rowOff>
    </xdr:from>
    <xdr:to>
      <xdr:col>24</xdr:col>
      <xdr:colOff>114300</xdr:colOff>
      <xdr:row>75</xdr:row>
      <xdr:rowOff>159432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6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80710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109103</xdr:rowOff>
    </xdr:from>
    <xdr:to>
      <xdr:col>20</xdr:col>
      <xdr:colOff>38100</xdr:colOff>
      <xdr:row>77</xdr:row>
      <xdr:rowOff>39253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30380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130899</xdr:rowOff>
    </xdr:from>
    <xdr:to>
      <xdr:col>15</xdr:col>
      <xdr:colOff>101600</xdr:colOff>
      <xdr:row>77</xdr:row>
      <xdr:rowOff>61049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52176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153059</xdr:rowOff>
    </xdr:from>
    <xdr:to>
      <xdr:col>10</xdr:col>
      <xdr:colOff>165100</xdr:colOff>
      <xdr:row>77</xdr:row>
      <xdr:rowOff>83209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150645</xdr:rowOff>
    </xdr:from>
    <xdr:to>
      <xdr:col>6</xdr:col>
      <xdr:colOff>38100</xdr:colOff>
      <xdr:row>77</xdr:row>
      <xdr:rowOff>80795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71922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163877</xdr:rowOff>
    </xdr:from>
    <xdr:to>
      <xdr:col>24</xdr:col>
      <xdr:colOff>63500</xdr:colOff>
      <xdr:row>97</xdr:row>
      <xdr:rowOff>11460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3077"/>
          <a:ext cx="8382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148579</xdr:rowOff>
    </xdr:from>
    <xdr:to>
      <xdr:col>19</xdr:col>
      <xdr:colOff>177800</xdr:colOff>
      <xdr:row>97</xdr:row>
      <xdr:rowOff>11460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07779"/>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170351</xdr:rowOff>
    </xdr:from>
    <xdr:to>
      <xdr:col>15</xdr:col>
      <xdr:colOff>50800</xdr:colOff>
      <xdr:row>96</xdr:row>
      <xdr:rowOff>148579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58101"/>
          <a:ext cx="8890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170351</xdr:rowOff>
    </xdr:from>
    <xdr:to>
      <xdr:col>10</xdr:col>
      <xdr:colOff>114300</xdr:colOff>
      <xdr:row>96</xdr:row>
      <xdr:rowOff>70540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58101"/>
          <a:ext cx="8890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113077</xdr:rowOff>
    </xdr:from>
    <xdr:to>
      <xdr:col>24</xdr:col>
      <xdr:colOff>114300</xdr:colOff>
      <xdr:row>97</xdr:row>
      <xdr:rowOff>43227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91504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132110</xdr:rowOff>
    </xdr:from>
    <xdr:to>
      <xdr:col>20</xdr:col>
      <xdr:colOff>38100</xdr:colOff>
      <xdr:row>97</xdr:row>
      <xdr:rowOff>62260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53387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97779</xdr:rowOff>
    </xdr:from>
    <xdr:to>
      <xdr:col>15</xdr:col>
      <xdr:colOff>101600</xdr:colOff>
      <xdr:row>97</xdr:row>
      <xdr:rowOff>27929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19056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119551</xdr:rowOff>
    </xdr:from>
    <xdr:to>
      <xdr:col>10</xdr:col>
      <xdr:colOff>165100</xdr:colOff>
      <xdr:row>96</xdr:row>
      <xdr:rowOff>49701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66228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19740</xdr:rowOff>
    </xdr:from>
    <xdr:to>
      <xdr:col>6</xdr:col>
      <xdr:colOff>38100</xdr:colOff>
      <xdr:row>96</xdr:row>
      <xdr:rowOff>121340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137867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85293</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0039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34493</xdr:rowOff>
    </xdr:from>
    <xdr:to>
      <xdr:col>36</xdr:col>
      <xdr:colOff>165100</xdr:colOff>
      <xdr:row>38</xdr:row>
      <xdr:rowOff>136093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127220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69218</xdr:rowOff>
    </xdr:from>
    <xdr:to>
      <xdr:col>55</xdr:col>
      <xdr:colOff>0</xdr:colOff>
      <xdr:row>58</xdr:row>
      <xdr:rowOff>72478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13318"/>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46761</xdr:rowOff>
    </xdr:from>
    <xdr:to>
      <xdr:col>50</xdr:col>
      <xdr:colOff>114300</xdr:colOff>
      <xdr:row>58</xdr:row>
      <xdr:rowOff>72478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9086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116667</xdr:rowOff>
    </xdr:from>
    <xdr:to>
      <xdr:col>45</xdr:col>
      <xdr:colOff>177800</xdr:colOff>
      <xdr:row>58</xdr:row>
      <xdr:rowOff>46761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89317"/>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116667</xdr:rowOff>
    </xdr:from>
    <xdr:to>
      <xdr:col>41</xdr:col>
      <xdr:colOff>50800</xdr:colOff>
      <xdr:row>58</xdr:row>
      <xdr:rowOff>61391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89317"/>
          <a:ext cx="889000" cy="1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18418</xdr:rowOff>
    </xdr:from>
    <xdr:to>
      <xdr:col>55</xdr:col>
      <xdr:colOff>50800</xdr:colOff>
      <xdr:row>58</xdr:row>
      <xdr:rowOff>120018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104795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21678</xdr:rowOff>
    </xdr:from>
    <xdr:to>
      <xdr:col>50</xdr:col>
      <xdr:colOff>165100</xdr:colOff>
      <xdr:row>58</xdr:row>
      <xdr:rowOff>123278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114405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167411</xdr:rowOff>
    </xdr:from>
    <xdr:to>
      <xdr:col>46</xdr:col>
      <xdr:colOff>38100</xdr:colOff>
      <xdr:row>58</xdr:row>
      <xdr:rowOff>97561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65867</xdr:rowOff>
    </xdr:from>
    <xdr:to>
      <xdr:col>41</xdr:col>
      <xdr:colOff>101600</xdr:colOff>
      <xdr:row>57</xdr:row>
      <xdr:rowOff>167467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158594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10591</xdr:rowOff>
    </xdr:from>
    <xdr:to>
      <xdr:col>36</xdr:col>
      <xdr:colOff>165100</xdr:colOff>
      <xdr:row>58</xdr:row>
      <xdr:rowOff>112191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163264</xdr:rowOff>
    </xdr:from>
    <xdr:to>
      <xdr:col>55</xdr:col>
      <xdr:colOff>0</xdr:colOff>
      <xdr:row>78</xdr:row>
      <xdr:rowOff>122007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64914"/>
          <a:ext cx="838200" cy="1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122007</xdr:rowOff>
    </xdr:from>
    <xdr:to>
      <xdr:col>50</xdr:col>
      <xdr:colOff>114300</xdr:colOff>
      <xdr:row>78</xdr:row>
      <xdr:rowOff>133080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95107"/>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132531</xdr:rowOff>
    </xdr:from>
    <xdr:to>
      <xdr:col>45</xdr:col>
      <xdr:colOff>177800</xdr:colOff>
      <xdr:row>78</xdr:row>
      <xdr:rowOff>133080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5056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132531</xdr:rowOff>
    </xdr:from>
    <xdr:to>
      <xdr:col>41</xdr:col>
      <xdr:colOff>50800</xdr:colOff>
      <xdr:row>78</xdr:row>
      <xdr:rowOff>133207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05631"/>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112464</xdr:rowOff>
    </xdr:from>
    <xdr:to>
      <xdr:col>55</xdr:col>
      <xdr:colOff>50800</xdr:colOff>
      <xdr:row>78</xdr:row>
      <xdr:rowOff>42614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90891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71207</xdr:rowOff>
    </xdr:from>
    <xdr:to>
      <xdr:col>50</xdr:col>
      <xdr:colOff>165100</xdr:colOff>
      <xdr:row>79</xdr:row>
      <xdr:rowOff>1357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82280</xdr:rowOff>
    </xdr:from>
    <xdr:to>
      <xdr:col>46</xdr:col>
      <xdr:colOff>38100</xdr:colOff>
      <xdr:row>79</xdr:row>
      <xdr:rowOff>12430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3557</xdr:rowOff>
    </xdr:from>
    <xdr:ext cx="378565"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61017" y="1354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81731</xdr:rowOff>
    </xdr:from>
    <xdr:to>
      <xdr:col>41</xdr:col>
      <xdr:colOff>101600</xdr:colOff>
      <xdr:row>79</xdr:row>
      <xdr:rowOff>11881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3008</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2017" y="1354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82407</xdr:rowOff>
    </xdr:from>
    <xdr:to>
      <xdr:col>36</xdr:col>
      <xdr:colOff>165100</xdr:colOff>
      <xdr:row>79</xdr:row>
      <xdr:rowOff>12557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3684</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3017" y="1354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147344</xdr:rowOff>
    </xdr:from>
    <xdr:to>
      <xdr:col>55</xdr:col>
      <xdr:colOff>0</xdr:colOff>
      <xdr:row>97</xdr:row>
      <xdr:rowOff>100368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435094"/>
          <a:ext cx="838200" cy="29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39903</xdr:rowOff>
    </xdr:from>
    <xdr:to>
      <xdr:col>50</xdr:col>
      <xdr:colOff>114300</xdr:colOff>
      <xdr:row>97</xdr:row>
      <xdr:rowOff>100368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670553"/>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26716</xdr:rowOff>
    </xdr:from>
    <xdr:to>
      <xdr:col>45</xdr:col>
      <xdr:colOff>177800</xdr:colOff>
      <xdr:row>97</xdr:row>
      <xdr:rowOff>39903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657366"/>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26716</xdr:rowOff>
    </xdr:from>
    <xdr:to>
      <xdr:col>41</xdr:col>
      <xdr:colOff>50800</xdr:colOff>
      <xdr:row>97</xdr:row>
      <xdr:rowOff>51310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57366"/>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96544</xdr:rowOff>
    </xdr:from>
    <xdr:to>
      <xdr:col>55</xdr:col>
      <xdr:colOff>50800</xdr:colOff>
      <xdr:row>96</xdr:row>
      <xdr:rowOff>26694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119421</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49568</xdr:rowOff>
    </xdr:from>
    <xdr:to>
      <xdr:col>50</xdr:col>
      <xdr:colOff>165100</xdr:colOff>
      <xdr:row>97</xdr:row>
      <xdr:rowOff>151168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142295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160553</xdr:rowOff>
    </xdr:from>
    <xdr:to>
      <xdr:col>46</xdr:col>
      <xdr:colOff>38100</xdr:colOff>
      <xdr:row>97</xdr:row>
      <xdr:rowOff>90703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81830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147366</xdr:rowOff>
    </xdr:from>
    <xdr:to>
      <xdr:col>41</xdr:col>
      <xdr:colOff>101600</xdr:colOff>
      <xdr:row>97</xdr:row>
      <xdr:rowOff>77516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68643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xdr:rowOff>
    </xdr:from>
    <xdr:to>
      <xdr:col>36</xdr:col>
      <xdr:colOff>165100</xdr:colOff>
      <xdr:row>97</xdr:row>
      <xdr:rowOff>102110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93237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7638</xdr:rowOff>
    </xdr:from>
    <xdr:to>
      <xdr:col>85</xdr:col>
      <xdr:colOff>127000</xdr:colOff>
      <xdr:row>38</xdr:row>
      <xdr:rowOff>16306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22738"/>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16306</xdr:rowOff>
    </xdr:from>
    <xdr:to>
      <xdr:col>81</xdr:col>
      <xdr:colOff>50800</xdr:colOff>
      <xdr:row>38</xdr:row>
      <xdr:rowOff>38714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31406"/>
          <a:ext cx="889000" cy="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38714</xdr:rowOff>
    </xdr:from>
    <xdr:to>
      <xdr:col>76</xdr:col>
      <xdr:colOff>114300</xdr:colOff>
      <xdr:row>38</xdr:row>
      <xdr:rowOff>45777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53814"/>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45695</xdr:rowOff>
    </xdr:from>
    <xdr:to>
      <xdr:col>71</xdr:col>
      <xdr:colOff>177800</xdr:colOff>
      <xdr:row>38</xdr:row>
      <xdr:rowOff>45777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6079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128288</xdr:rowOff>
    </xdr:from>
    <xdr:to>
      <xdr:col>85</xdr:col>
      <xdr:colOff>177800</xdr:colOff>
      <xdr:row>38</xdr:row>
      <xdr:rowOff>58438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43215</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136956</xdr:rowOff>
    </xdr:from>
    <xdr:to>
      <xdr:col>81</xdr:col>
      <xdr:colOff>101600</xdr:colOff>
      <xdr:row>38</xdr:row>
      <xdr:rowOff>67106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58233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159364</xdr:rowOff>
    </xdr:from>
    <xdr:to>
      <xdr:col>76</xdr:col>
      <xdr:colOff>165100</xdr:colOff>
      <xdr:row>38</xdr:row>
      <xdr:rowOff>89514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80641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166427</xdr:rowOff>
    </xdr:from>
    <xdr:to>
      <xdr:col>72</xdr:col>
      <xdr:colOff>38100</xdr:colOff>
      <xdr:row>38</xdr:row>
      <xdr:rowOff>96577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166345</xdr:rowOff>
    </xdr:from>
    <xdr:to>
      <xdr:col>67</xdr:col>
      <xdr:colOff>101600</xdr:colOff>
      <xdr:row>38</xdr:row>
      <xdr:rowOff>96495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87622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122084</xdr:rowOff>
    </xdr:from>
    <xdr:to>
      <xdr:col>85</xdr:col>
      <xdr:colOff>127000</xdr:colOff>
      <xdr:row>57</xdr:row>
      <xdr:rowOff>63270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23284"/>
          <a:ext cx="838200" cy="1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63270</xdr:rowOff>
    </xdr:from>
    <xdr:to>
      <xdr:col>81</xdr:col>
      <xdr:colOff>50800</xdr:colOff>
      <xdr:row>57</xdr:row>
      <xdr:rowOff>115788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35920"/>
          <a:ext cx="8890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86011</xdr:rowOff>
    </xdr:from>
    <xdr:to>
      <xdr:col>76</xdr:col>
      <xdr:colOff>114300</xdr:colOff>
      <xdr:row>57</xdr:row>
      <xdr:rowOff>115788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58661"/>
          <a:ext cx="889000" cy="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58849</xdr:rowOff>
    </xdr:from>
    <xdr:to>
      <xdr:col>71</xdr:col>
      <xdr:colOff>177800</xdr:colOff>
      <xdr:row>57</xdr:row>
      <xdr:rowOff>86011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831499"/>
          <a:ext cx="889000" cy="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71284</xdr:rowOff>
    </xdr:from>
    <xdr:to>
      <xdr:col>85</xdr:col>
      <xdr:colOff>177800</xdr:colOff>
      <xdr:row>57</xdr:row>
      <xdr:rowOff>1434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49711</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12470</xdr:rowOff>
    </xdr:from>
    <xdr:to>
      <xdr:col>81</xdr:col>
      <xdr:colOff>101600</xdr:colOff>
      <xdr:row>57</xdr:row>
      <xdr:rowOff>114070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105197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64988</xdr:rowOff>
    </xdr:from>
    <xdr:to>
      <xdr:col>76</xdr:col>
      <xdr:colOff>165100</xdr:colOff>
      <xdr:row>57</xdr:row>
      <xdr:rowOff>166588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157715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35211</xdr:rowOff>
    </xdr:from>
    <xdr:to>
      <xdr:col>72</xdr:col>
      <xdr:colOff>38100</xdr:colOff>
      <xdr:row>57</xdr:row>
      <xdr:rowOff>136811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127938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8049</xdr:rowOff>
    </xdr:from>
    <xdr:to>
      <xdr:col>67</xdr:col>
      <xdr:colOff>101600</xdr:colOff>
      <xdr:row>57</xdr:row>
      <xdr:rowOff>109649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100776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163520</xdr:rowOff>
    </xdr:from>
    <xdr:to>
      <xdr:col>85</xdr:col>
      <xdr:colOff>127000</xdr:colOff>
      <xdr:row>78</xdr:row>
      <xdr:rowOff>25057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65170"/>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10757</xdr:rowOff>
    </xdr:from>
    <xdr:to>
      <xdr:col>81</xdr:col>
      <xdr:colOff>50800</xdr:colOff>
      <xdr:row>78</xdr:row>
      <xdr:rowOff>25057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83857"/>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131088</xdr:rowOff>
    </xdr:from>
    <xdr:to>
      <xdr:col>76</xdr:col>
      <xdr:colOff>114300</xdr:colOff>
      <xdr:row>78</xdr:row>
      <xdr:rowOff>10757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32738"/>
          <a:ext cx="889000" cy="5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131088</xdr:rowOff>
    </xdr:from>
    <xdr:to>
      <xdr:col>71</xdr:col>
      <xdr:colOff>177800</xdr:colOff>
      <xdr:row>77</xdr:row>
      <xdr:rowOff>157223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32738"/>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112720</xdr:rowOff>
    </xdr:from>
    <xdr:to>
      <xdr:col>85</xdr:col>
      <xdr:colOff>177800</xdr:colOff>
      <xdr:row>78</xdr:row>
      <xdr:rowOff>42870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27647</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145707</xdr:rowOff>
    </xdr:from>
    <xdr:to>
      <xdr:col>81</xdr:col>
      <xdr:colOff>101600</xdr:colOff>
      <xdr:row>78</xdr:row>
      <xdr:rowOff>75857</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66984</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3440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131407</xdr:rowOff>
    </xdr:from>
    <xdr:to>
      <xdr:col>76</xdr:col>
      <xdr:colOff>165100</xdr:colOff>
      <xdr:row>78</xdr:row>
      <xdr:rowOff>61557</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52684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2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80288</xdr:rowOff>
    </xdr:from>
    <xdr:to>
      <xdr:col>72</xdr:col>
      <xdr:colOff>38100</xdr:colOff>
      <xdr:row>78</xdr:row>
      <xdr:rowOff>10438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3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106423</xdr:rowOff>
    </xdr:from>
    <xdr:to>
      <xdr:col>67</xdr:col>
      <xdr:colOff>101600</xdr:colOff>
      <xdr:row>78</xdr:row>
      <xdr:rowOff>36573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27700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0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132493</xdr:rowOff>
    </xdr:from>
    <xdr:to>
      <xdr:col>85</xdr:col>
      <xdr:colOff>127000</xdr:colOff>
      <xdr:row>96</xdr:row>
      <xdr:rowOff>133299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591693"/>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133299</xdr:rowOff>
    </xdr:from>
    <xdr:to>
      <xdr:col>81</xdr:col>
      <xdr:colOff>50800</xdr:colOff>
      <xdr:row>96</xdr:row>
      <xdr:rowOff>137430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592499"/>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137430</xdr:rowOff>
    </xdr:from>
    <xdr:to>
      <xdr:col>76</xdr:col>
      <xdr:colOff>114300</xdr:colOff>
      <xdr:row>96</xdr:row>
      <xdr:rowOff>145284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596630"/>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145284</xdr:rowOff>
    </xdr:from>
    <xdr:to>
      <xdr:col>71</xdr:col>
      <xdr:colOff>177800</xdr:colOff>
      <xdr:row>96</xdr:row>
      <xdr:rowOff>150318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604484"/>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81693</xdr:rowOff>
    </xdr:from>
    <xdr:to>
      <xdr:col>85</xdr:col>
      <xdr:colOff>177800</xdr:colOff>
      <xdr:row>97</xdr:row>
      <xdr:rowOff>11843</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60120</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5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82499</xdr:rowOff>
    </xdr:from>
    <xdr:to>
      <xdr:col>81</xdr:col>
      <xdr:colOff>101600</xdr:colOff>
      <xdr:row>97</xdr:row>
      <xdr:rowOff>12649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3776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86630</xdr:rowOff>
    </xdr:from>
    <xdr:to>
      <xdr:col>76</xdr:col>
      <xdr:colOff>165100</xdr:colOff>
      <xdr:row>97</xdr:row>
      <xdr:rowOff>16780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5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7907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94484</xdr:rowOff>
    </xdr:from>
    <xdr:to>
      <xdr:col>72</xdr:col>
      <xdr:colOff>38100</xdr:colOff>
      <xdr:row>97</xdr:row>
      <xdr:rowOff>24634</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5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15761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99518</xdr:rowOff>
    </xdr:from>
    <xdr:to>
      <xdr:col>67</xdr:col>
      <xdr:colOff>101600</xdr:colOff>
      <xdr:row>97</xdr:row>
      <xdr:rowOff>29668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5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20795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前頁までに記述した内容と同様。</a:t>
          </a:r>
        </a:p>
        <a:p>
          <a:r>
            <a:rPr kumimoji="1" lang="ja-JP" altLang="en-US" sz="1300">
              <a:latin typeface="ＭＳ Ｐゴシック" panose="020B0600070205080204" pitchFamily="50" charset="-128"/>
              <a:ea typeface="ＭＳ Ｐゴシック" panose="020B0600070205080204" pitchFamily="50" charset="-128"/>
            </a:rPr>
            <a:t>　総務費が高い水準にあるのは、人口に比べふるさと納税事業規模が大きい本町の特殊事情である。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禍により事業中止も多く、資金余剰が発生している。今後はインフレ傾向が予測され、流動性資金の価値が減少することが予想されることから、必要な投資を見極めたうえで積極的な施策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〇一般会計・・・コロナ禍による事業中止、地方交付税の増により黒字が大幅増となっている。</a:t>
          </a:r>
        </a:p>
        <a:p>
          <a:r>
            <a:rPr kumimoji="1" lang="ja-JP" altLang="en-US" sz="1400">
              <a:latin typeface="ＭＳ ゴシック" pitchFamily="49" charset="-128"/>
              <a:ea typeface="ＭＳ ゴシック" pitchFamily="49" charset="-128"/>
            </a:rPr>
            <a:t>〇宅地開発特別会計・・・</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から販売開始した造成地の販売がほぼ完了し収入額が減少したことから、黒字額は減少。</a:t>
          </a:r>
        </a:p>
        <a:p>
          <a:r>
            <a:rPr kumimoji="1" lang="ja-JP" altLang="en-US" sz="1400">
              <a:latin typeface="ＭＳ ゴシック" pitchFamily="49" charset="-128"/>
              <a:ea typeface="ＭＳ ゴシック" pitchFamily="49" charset="-128"/>
            </a:rPr>
            <a:t>〇国民健康保険特別会計・・・保険給付費等の著しい増加もなく、安定的に運営することができた。引き続き保健事業に注力し、保健給付費等の適正支出を図る。</a:t>
          </a:r>
        </a:p>
        <a:p>
          <a:r>
            <a:rPr kumimoji="1" lang="ja-JP" altLang="en-US" sz="1400">
              <a:latin typeface="ＭＳ ゴシック" pitchFamily="49" charset="-128"/>
              <a:ea typeface="ＭＳ ゴシック" pitchFamily="49" charset="-128"/>
            </a:rPr>
            <a:t>〇介護保険特別会計・・・</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も保険料の不足に伴う借入はせず運営できているが、当面後期高齢者人口の伸びが継続することから、介護予防の推進及び生活支援の充実等に向けて地域支援事業に力を注いでいく。</a:t>
          </a:r>
        </a:p>
        <a:p>
          <a:r>
            <a:rPr kumimoji="1" lang="ja-JP" altLang="en-US" sz="1400">
              <a:latin typeface="ＭＳ ゴシック" pitchFamily="49" charset="-128"/>
              <a:ea typeface="ＭＳ ゴシック" pitchFamily="49" charset="-128"/>
            </a:rPr>
            <a:t>〇簡易水道特別会計・・・一般会計からの繰出は公債費に対する基準内繰出に抑え、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年度までに企業会計移行に向け作業を行っており、将来の計画性を高め経営の健全化に努めていく。</a:t>
          </a:r>
        </a:p>
        <a:p>
          <a:r>
            <a:rPr kumimoji="1" lang="ja-JP" altLang="en-US" sz="1400">
              <a:latin typeface="ＭＳ ゴシック" pitchFamily="49" charset="-128"/>
              <a:ea typeface="ＭＳ ゴシック" pitchFamily="49" charset="-128"/>
            </a:rPr>
            <a:t>〇後期高齢者医療特別会計・・・その性格上、収支は均衡。</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〇元利償還金・・・前年度と比較し大きな増減はなかったが、</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に防災無線事業等に係る高額借入が予定されているため、借入額と償還額を注視していく必要がある。</a:t>
          </a:r>
        </a:p>
        <a:p>
          <a:r>
            <a:rPr kumimoji="1" lang="ja-JP" altLang="en-US" sz="1200">
              <a:latin typeface="ＭＳ ゴシック" pitchFamily="49" charset="-128"/>
              <a:ea typeface="ＭＳ ゴシック" pitchFamily="49" charset="-128"/>
            </a:rPr>
            <a:t>〇公営企業債の元利償還金に対する繰入金・・・簡易水道特別会計への負担分となるが、借入を上回り償還が進んでいる。</a:t>
          </a:r>
        </a:p>
        <a:p>
          <a:r>
            <a:rPr kumimoji="1" lang="ja-JP" altLang="en-US" sz="1200">
              <a:latin typeface="ＭＳ ゴシック" pitchFamily="49" charset="-128"/>
              <a:ea typeface="ＭＳ ゴシック" pitchFamily="49" charset="-128"/>
            </a:rPr>
            <a:t>〇組合等が起こした地方債の元利償還金に対する負担等・・・有明広域行政事務組合及び病院組合に対する負担金である。広域事業であるごみ焼却場の改修等に係る償還が本格化し、負担金が増加した。</a:t>
          </a:r>
        </a:p>
        <a:p>
          <a:r>
            <a:rPr kumimoji="1" lang="ja-JP" altLang="en-US" sz="1200">
              <a:latin typeface="ＭＳ ゴシック" pitchFamily="49" charset="-128"/>
              <a:ea typeface="ＭＳ ゴシック" pitchFamily="49" charset="-128"/>
            </a:rPr>
            <a:t>〇実質公債費比率の分子・・・前年度と比較し元利償還金は大幅な増減はなかったが、前述の一組負担金が増加したため分子は増加ている。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本町では満期一括償還地方債の借入はない。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〇一般会計等に係る地方債の現在高・・・</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に地優賃事業ので</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億円起債したことから増加。</a:t>
          </a:r>
        </a:p>
        <a:p>
          <a:r>
            <a:rPr kumimoji="1" lang="ja-JP" altLang="en-US" sz="1100">
              <a:latin typeface="ＭＳ ゴシック" pitchFamily="49" charset="-128"/>
              <a:ea typeface="ＭＳ ゴシック" pitchFamily="49" charset="-128"/>
            </a:rPr>
            <a:t>〇債務負担行為に基づく支出予定額・・・主に地域活性化住宅事業に係る使用料である。年次減少していく。</a:t>
          </a:r>
        </a:p>
        <a:p>
          <a:r>
            <a:rPr kumimoji="1" lang="ja-JP" altLang="en-US" sz="1100">
              <a:latin typeface="ＭＳ ゴシック" pitchFamily="49" charset="-128"/>
              <a:ea typeface="ＭＳ ゴシック" pitchFamily="49" charset="-128"/>
            </a:rPr>
            <a:t>〇公営企業債等繰入見込額・・・簡易水道特別であり、減少傾向にあったが、水道整備事業や企業会計への移行に伴う借入を開始したことから増加。</a:t>
          </a:r>
        </a:p>
        <a:p>
          <a:r>
            <a:rPr kumimoji="1" lang="ja-JP" altLang="en-US" sz="1100">
              <a:latin typeface="ＭＳ ゴシック" pitchFamily="49" charset="-128"/>
              <a:ea typeface="ＭＳ ゴシック" pitchFamily="49" charset="-128"/>
            </a:rPr>
            <a:t>〇組合負担等見込額・・・有明広域行政事務組合対する負担金のみとなる。施設老朽化に伴う改修等に伴い増加している。</a:t>
          </a:r>
        </a:p>
        <a:p>
          <a:r>
            <a:rPr kumimoji="1" lang="ja-JP" altLang="en-US" sz="1100">
              <a:latin typeface="ＭＳ ゴシック" pitchFamily="49" charset="-128"/>
              <a:ea typeface="ＭＳ ゴシック" pitchFamily="49" charset="-128"/>
            </a:rPr>
            <a:t>〇退職手当負担見込額・・・集中改革プランに沿った定員管理の適正化により、低い水準に推移している。</a:t>
          </a:r>
        </a:p>
        <a:p>
          <a:r>
            <a:rPr kumimoji="1" lang="ja-JP" altLang="en-US" sz="1100">
              <a:latin typeface="ＭＳ ゴシック" pitchFamily="49" charset="-128"/>
              <a:ea typeface="ＭＳ ゴシック" pitchFamily="49" charset="-128"/>
            </a:rPr>
            <a:t>〇充当可能基金・・・ふるさと納税基金の積立増や将来的に庁舎建設を予定していることから、積立を行い基金が増加している。</a:t>
          </a:r>
        </a:p>
        <a:p>
          <a:r>
            <a:rPr kumimoji="1" lang="ja-JP" altLang="en-US" sz="1100">
              <a:latin typeface="ＭＳ ゴシック" pitchFamily="49" charset="-128"/>
              <a:ea typeface="ＭＳ ゴシック" pitchFamily="49" charset="-128"/>
            </a:rPr>
            <a:t>〇充当可能特定歳入・・・町営住宅使用料と有明広域受託事業負担金であるが、受託事業に対する起債残高の減少により年々減少傾向にある。</a:t>
          </a:r>
        </a:p>
        <a:p>
          <a:r>
            <a:rPr kumimoji="1" lang="ja-JP" altLang="en-US" sz="1100">
              <a:latin typeface="ＭＳ ゴシック" pitchFamily="49" charset="-128"/>
              <a:ea typeface="ＭＳ ゴシック" pitchFamily="49" charset="-128"/>
            </a:rPr>
            <a:t>〇基準財政需要額算入見込額・・・広域行政事務組合が運営する清掃施設の大規模改修事業の元金償還開始に伴い増加している。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億万円の基金積立を行ったことなどから、大幅に増加。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を予定している新庁舎建設へ活用。その他、次世代へのレガシーとなる施設整備、生活インフラの更新に活用する見込み。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町有施設整備基金については、新庁舎建設に活用。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地域福祉基金については、運用益を高齢者等の福祉増進のため必要な事業の経費に充当する。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ふるさと納税寄付金基金については、当該年度分の寄付金を基金に積み立て、次年度以降に寄付者の指定する使途に応じた事業分野に充当していく。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ふるさと創生基金については、町の特性を生かしたまちづくりのため必要な事業の経費に充当する。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億万円増、ふるさと納税寄付金の増による積立金と取崩しの差額で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百万円増、復興事業実施により平成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町有施設整備基金については、新庁舎建設に向け、十分な資金が造成できた。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ふるさと納税寄付金基金は、寄付者の指定する使途に応じ、次年度以降の当該事業に充当を行う。平成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年熊本地震復興基金についても数年のうちに復旧・復興に関する事業費に充当を完了する計画である。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その他は、果実運用型の基金となっているが、近年の低金利情勢により、充当する事業の実施が難しい状況である。今後は、一部、取崩型への転用も検討していく。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の水準に戻った。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目安とする標準財政規模の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は大きく上回ることから、現状を維持し、大規模災害等に備える。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千円の積立を行い、熊本地震災害廃棄物処理に係る地方債の償還に充てるため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取り崩しの予定は、熊本地震災害廃棄物処理基金補助金に関する起債償還分に充当する分のみである。現在、庁舎建設の計画中であるなか、義務教育施設の統廃合等、公共施設適正化を勘案した施設の更新等で、将来的に大きな起債が想定されており、需要に応じて取崩しを行ってく見込みだが、計画が質的にも量（金額）的にも確定しておらず、庁舎建設や公共施設適正化に係る公債費コストは積算されていない。必要額が確定次第、活用方針を決定する予定。当面は無理のない低リスクな資産運用を行い、将来の公債費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5856454</v>
      </c>
      <c r="BO4" s="395"/>
      <c r="BP4" s="395"/>
      <c r="BQ4" s="395"/>
      <c r="BR4" s="395"/>
      <c r="BS4" s="395"/>
      <c r="BT4" s="395"/>
      <c r="BU4" s="396"/>
      <c r="BV4" s="394">
        <v>4016933</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10.6</v>
      </c>
      <c r="CU4" s="401"/>
      <c r="CV4" s="401"/>
      <c r="CW4" s="401"/>
      <c r="CX4" s="401"/>
      <c r="CY4" s="401"/>
      <c r="CZ4" s="401"/>
      <c r="DA4" s="402"/>
      <c r="DB4" s="400">
        <v>6.4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5587041</v>
      </c>
      <c r="BO5" s="432"/>
      <c r="BP5" s="432"/>
      <c r="BQ5" s="432"/>
      <c r="BR5" s="432"/>
      <c r="BS5" s="432"/>
      <c r="BT5" s="432"/>
      <c r="BU5" s="433"/>
      <c r="BV5" s="431">
        <v>3836203</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87</v>
      </c>
      <c r="CU5" s="429"/>
      <c r="CV5" s="429"/>
      <c r="CW5" s="429"/>
      <c r="CX5" s="429"/>
      <c r="CY5" s="429"/>
      <c r="CZ5" s="429"/>
      <c r="DA5" s="430"/>
      <c r="DB5" s="428">
        <v>94.4</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269413</v>
      </c>
      <c r="BO6" s="432"/>
      <c r="BP6" s="432"/>
      <c r="BQ6" s="432"/>
      <c r="BR6" s="432"/>
      <c r="BS6" s="432"/>
      <c r="BT6" s="432"/>
      <c r="BU6" s="433"/>
      <c r="BV6" s="431">
        <v>180730</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89.8</v>
      </c>
      <c r="CU6" s="469"/>
      <c r="CV6" s="469"/>
      <c r="CW6" s="469"/>
      <c r="CX6" s="469"/>
      <c r="CY6" s="469"/>
      <c r="CZ6" s="469"/>
      <c r="DA6" s="470"/>
      <c r="DB6" s="468">
        <v>97.4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60274</v>
      </c>
      <c r="BO7" s="432"/>
      <c r="BP7" s="432"/>
      <c r="BQ7" s="432"/>
      <c r="BR7" s="432"/>
      <c r="BS7" s="432"/>
      <c r="BT7" s="432"/>
      <c r="BU7" s="433"/>
      <c r="BV7" s="431">
        <v>60538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1972933</v>
      </c>
      <c r="CU7" s="432"/>
      <c r="CV7" s="432"/>
      <c r="CW7" s="432"/>
      <c r="CX7" s="432"/>
      <c r="CY7" s="432"/>
      <c r="CZ7" s="432"/>
      <c r="DA7" s="433"/>
      <c r="DB7" s="431">
        <v>1878098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92</v>
      </c>
      <c r="AV8" s="464"/>
      <c r="AW8" s="464"/>
      <c r="AX8" s="464"/>
      <c r="AY8" s="465" t="s">
        <v>108</v>
      </c>
      <c r="AZ8" s="466"/>
      <c r="BA8" s="466"/>
      <c r="BB8" s="466"/>
      <c r="BC8" s="466"/>
      <c r="BD8" s="466"/>
      <c r="BE8" s="466"/>
      <c r="BF8" s="466"/>
      <c r="BG8" s="466"/>
      <c r="BH8" s="466"/>
      <c r="BI8" s="466"/>
      <c r="BJ8" s="466"/>
      <c r="BK8" s="466"/>
      <c r="BL8" s="466"/>
      <c r="BM8" s="467"/>
      <c r="BN8" s="431">
        <v>209139</v>
      </c>
      <c r="BO8" s="432"/>
      <c r="BP8" s="432"/>
      <c r="BQ8" s="432"/>
      <c r="BR8" s="432"/>
      <c r="BS8" s="432"/>
      <c r="BT8" s="432"/>
      <c r="BU8" s="433"/>
      <c r="BV8" s="431">
        <v>120192</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0.32</v>
      </c>
      <c r="CU8" s="472"/>
      <c r="CV8" s="472"/>
      <c r="CW8" s="472"/>
      <c r="CX8" s="472"/>
      <c r="CY8" s="472"/>
      <c r="CZ8" s="472"/>
      <c r="DA8" s="473"/>
      <c r="DB8" s="471">
        <v>0.31</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5045</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88947</v>
      </c>
      <c r="BO9" s="432"/>
      <c r="BP9" s="432"/>
      <c r="BQ9" s="432"/>
      <c r="BR9" s="432"/>
      <c r="BS9" s="432"/>
      <c r="BT9" s="432"/>
      <c r="BU9" s="433"/>
      <c r="BV9" s="431">
        <v>40564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5.2</v>
      </c>
      <c r="CU9" s="429"/>
      <c r="CV9" s="429"/>
      <c r="CW9" s="429"/>
      <c r="CX9" s="429"/>
      <c r="CY9" s="429"/>
      <c r="CZ9" s="429"/>
      <c r="DA9" s="430"/>
      <c r="DB9" s="428">
        <v>6.2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5265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44</v>
      </c>
      <c r="BO10" s="432"/>
      <c r="BP10" s="432"/>
      <c r="BQ10" s="432"/>
      <c r="BR10" s="432"/>
      <c r="BS10" s="432"/>
      <c r="BT10" s="432"/>
      <c r="BU10" s="433"/>
      <c r="BV10" s="431">
        <v>76</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92</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5248</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5218</v>
      </c>
      <c r="S13" s="516"/>
      <c r="T13" s="516"/>
      <c r="U13" s="516"/>
      <c r="V13" s="517"/>
      <c r="W13" s="447" t="s">
        <v>139</v>
      </c>
      <c r="X13" s="448"/>
      <c r="Y13" s="448"/>
      <c r="Z13" s="448"/>
      <c r="AA13" s="448"/>
      <c r="AB13" s="438"/>
      <c r="AC13" s="482">
        <v>620</v>
      </c>
      <c r="AD13" s="483"/>
      <c r="AE13" s="483"/>
      <c r="AF13" s="483"/>
      <c r="AG13" s="525"/>
      <c r="AH13" s="482">
        <v>653</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88991</v>
      </c>
      <c r="BO13" s="432"/>
      <c r="BP13" s="432"/>
      <c r="BQ13" s="432"/>
      <c r="BR13" s="432"/>
      <c r="BS13" s="432"/>
      <c r="BT13" s="432"/>
      <c r="BU13" s="433"/>
      <c r="BV13" s="431">
        <v>-59360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4.4000000000000004</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5240</v>
      </c>
      <c r="S14" s="516"/>
      <c r="T14" s="516"/>
      <c r="U14" s="516"/>
      <c r="V14" s="517"/>
      <c r="W14" s="421"/>
      <c r="X14" s="422"/>
      <c r="Y14" s="422"/>
      <c r="Z14" s="422"/>
      <c r="AA14" s="422"/>
      <c r="AB14" s="411"/>
      <c r="AC14" s="518">
        <v>23.2</v>
      </c>
      <c r="AD14" s="519"/>
      <c r="AE14" s="519"/>
      <c r="AF14" s="519"/>
      <c r="AG14" s="520"/>
      <c r="AH14" s="518">
        <v>24.1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127</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5208</v>
      </c>
      <c r="S15" s="516"/>
      <c r="T15" s="516"/>
      <c r="U15" s="516"/>
      <c r="V15" s="517"/>
      <c r="W15" s="447" t="s">
        <v>147</v>
      </c>
      <c r="X15" s="448"/>
      <c r="Y15" s="448"/>
      <c r="Z15" s="448"/>
      <c r="AA15" s="448"/>
      <c r="AB15" s="438"/>
      <c r="AC15" s="482">
        <v>627</v>
      </c>
      <c r="AD15" s="483"/>
      <c r="AE15" s="483"/>
      <c r="AF15" s="483"/>
      <c r="AG15" s="525"/>
      <c r="AH15" s="482">
        <v>630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559965</v>
      </c>
      <c r="BO15" s="395"/>
      <c r="BP15" s="395"/>
      <c r="BQ15" s="395"/>
      <c r="BR15" s="395"/>
      <c r="BS15" s="395"/>
      <c r="BT15" s="395"/>
      <c r="BU15" s="396"/>
      <c r="BV15" s="394">
        <v>545357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23.4</v>
      </c>
      <c r="AD16" s="519"/>
      <c r="AE16" s="519"/>
      <c r="AF16" s="519"/>
      <c r="AG16" s="520"/>
      <c r="AH16" s="518">
        <v>23.2</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1776875</v>
      </c>
      <c r="BO16" s="432"/>
      <c r="BP16" s="432"/>
      <c r="BQ16" s="432"/>
      <c r="BR16" s="432"/>
      <c r="BS16" s="432"/>
      <c r="BT16" s="432"/>
      <c r="BU16" s="433"/>
      <c r="BV16" s="431">
        <v>1675256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1430</v>
      </c>
      <c r="AD17" s="483"/>
      <c r="AE17" s="483"/>
      <c r="AF17" s="483"/>
      <c r="AG17" s="525"/>
      <c r="AH17" s="482">
        <v>1428</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702154</v>
      </c>
      <c r="BO17" s="432"/>
      <c r="BP17" s="432"/>
      <c r="BQ17" s="432"/>
      <c r="BR17" s="432"/>
      <c r="BS17" s="432"/>
      <c r="BT17" s="432"/>
      <c r="BU17" s="433"/>
      <c r="BV17" s="431">
        <v>691097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24.33</v>
      </c>
      <c r="M18" s="547"/>
      <c r="N18" s="547"/>
      <c r="O18" s="547"/>
      <c r="P18" s="547"/>
      <c r="Q18" s="547"/>
      <c r="R18" s="548"/>
      <c r="S18" s="548"/>
      <c r="T18" s="548"/>
      <c r="U18" s="548"/>
      <c r="V18" s="549"/>
      <c r="W18" s="449"/>
      <c r="X18" s="450"/>
      <c r="Y18" s="450"/>
      <c r="Z18" s="450"/>
      <c r="AA18" s="450"/>
      <c r="AB18" s="441"/>
      <c r="AC18" s="550">
        <v>53.4</v>
      </c>
      <c r="AD18" s="551"/>
      <c r="AE18" s="551"/>
      <c r="AF18" s="551"/>
      <c r="AG18" s="552"/>
      <c r="AH18" s="550">
        <v>52.7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1702834</v>
      </c>
      <c r="BO18" s="432"/>
      <c r="BP18" s="432"/>
      <c r="BQ18" s="432"/>
      <c r="BR18" s="432"/>
      <c r="BS18" s="432"/>
      <c r="BT18" s="432"/>
      <c r="BU18" s="433"/>
      <c r="BV18" s="431">
        <v>1773405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207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3916937</v>
      </c>
      <c r="BO19" s="432"/>
      <c r="BP19" s="432"/>
      <c r="BQ19" s="432"/>
      <c r="BR19" s="432"/>
      <c r="BS19" s="432"/>
      <c r="BT19" s="432"/>
      <c r="BU19" s="433"/>
      <c r="BV19" s="431">
        <v>3299665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1814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2360519</v>
      </c>
      <c r="BO23" s="432"/>
      <c r="BP23" s="432"/>
      <c r="BQ23" s="432"/>
      <c r="BR23" s="432"/>
      <c r="BS23" s="432"/>
      <c r="BT23" s="432"/>
      <c r="BU23" s="433"/>
      <c r="BV23" s="431">
        <v>2220945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7330</v>
      </c>
      <c r="R24" s="483"/>
      <c r="S24" s="483"/>
      <c r="T24" s="483"/>
      <c r="U24" s="483"/>
      <c r="V24" s="525"/>
      <c r="W24" s="584"/>
      <c r="X24" s="572"/>
      <c r="Y24" s="573"/>
      <c r="Z24" s="481" t="s">
        <v>170</v>
      </c>
      <c r="AA24" s="461"/>
      <c r="AB24" s="461"/>
      <c r="AC24" s="461"/>
      <c r="AD24" s="461"/>
      <c r="AE24" s="461"/>
      <c r="AF24" s="461"/>
      <c r="AG24" s="462"/>
      <c r="AH24" s="482">
        <v>62</v>
      </c>
      <c r="AI24" s="483"/>
      <c r="AJ24" s="483"/>
      <c r="AK24" s="483"/>
      <c r="AL24" s="525"/>
      <c r="AM24" s="482">
        <v>190464</v>
      </c>
      <c r="AN24" s="483"/>
      <c r="AO24" s="483"/>
      <c r="AP24" s="483"/>
      <c r="AQ24" s="483"/>
      <c r="AR24" s="525"/>
      <c r="AS24" s="482">
        <v>3072</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2248853</v>
      </c>
      <c r="BO24" s="432"/>
      <c r="BP24" s="432"/>
      <c r="BQ24" s="432"/>
      <c r="BR24" s="432"/>
      <c r="BS24" s="432"/>
      <c r="BT24" s="432"/>
      <c r="BU24" s="433"/>
      <c r="BV24" s="431">
        <v>2151305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5450</v>
      </c>
      <c r="R25" s="483"/>
      <c r="S25" s="483"/>
      <c r="T25" s="483"/>
      <c r="U25" s="483"/>
      <c r="V25" s="525"/>
      <c r="W25" s="584"/>
      <c r="X25" s="572"/>
      <c r="Y25" s="573"/>
      <c r="Z25" s="481" t="s">
        <v>173</v>
      </c>
      <c r="AA25" s="461"/>
      <c r="AB25" s="461"/>
      <c r="AC25" s="461"/>
      <c r="AD25" s="461"/>
      <c r="AE25" s="461"/>
      <c r="AF25" s="461"/>
      <c r="AG25" s="462"/>
      <c r="AH25" s="482" t="s">
        <v>146</v>
      </c>
      <c r="AI25" s="483"/>
      <c r="AJ25" s="483"/>
      <c r="AK25" s="483"/>
      <c r="AL25" s="525"/>
      <c r="AM25" s="482" t="s">
        <v>127</v>
      </c>
      <c r="AN25" s="483"/>
      <c r="AO25" s="483"/>
      <c r="AP25" s="483"/>
      <c r="AQ25" s="483"/>
      <c r="AR25" s="525"/>
      <c r="AS25" s="482" t="s">
        <v>127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1493727</v>
      </c>
      <c r="BO25" s="395"/>
      <c r="BP25" s="395"/>
      <c r="BQ25" s="395"/>
      <c r="BR25" s="395"/>
      <c r="BS25" s="395"/>
      <c r="BT25" s="395"/>
      <c r="BU25" s="396"/>
      <c r="BV25" s="394">
        <v>602831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5080</v>
      </c>
      <c r="R26" s="483"/>
      <c r="S26" s="483"/>
      <c r="T26" s="483"/>
      <c r="U26" s="483"/>
      <c r="V26" s="525"/>
      <c r="W26" s="584"/>
      <c r="X26" s="572"/>
      <c r="Y26" s="573"/>
      <c r="Z26" s="481" t="s">
        <v>176</v>
      </c>
      <c r="AA26" s="594"/>
      <c r="AB26" s="594"/>
      <c r="AC26" s="594"/>
      <c r="AD26" s="594"/>
      <c r="AE26" s="594"/>
      <c r="AF26" s="594"/>
      <c r="AG26" s="595"/>
      <c r="AH26" s="482" t="s">
        <v>127</v>
      </c>
      <c r="AI26" s="483"/>
      <c r="AJ26" s="483"/>
      <c r="AK26" s="483"/>
      <c r="AL26" s="525"/>
      <c r="AM26" s="482" t="s">
        <v>127</v>
      </c>
      <c r="AN26" s="483"/>
      <c r="AO26" s="483"/>
      <c r="AP26" s="483"/>
      <c r="AQ26" s="483"/>
      <c r="AR26" s="525"/>
      <c r="AS26" s="482" t="s">
        <v>127</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146</v>
      </c>
      <c r="BO26" s="432"/>
      <c r="BP26" s="432"/>
      <c r="BQ26" s="432"/>
      <c r="BR26" s="432"/>
      <c r="BS26" s="432"/>
      <c r="BT26" s="432"/>
      <c r="BU26" s="433"/>
      <c r="BV26" s="431" t="s">
        <v>146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3150</v>
      </c>
      <c r="R27" s="483"/>
      <c r="S27" s="483"/>
      <c r="T27" s="483"/>
      <c r="U27" s="483"/>
      <c r="V27" s="525"/>
      <c r="W27" s="584"/>
      <c r="X27" s="572"/>
      <c r="Y27" s="573"/>
      <c r="Z27" s="481" t="s">
        <v>179</v>
      </c>
      <c r="AA27" s="461"/>
      <c r="AB27" s="461"/>
      <c r="AC27" s="461"/>
      <c r="AD27" s="461"/>
      <c r="AE27" s="461"/>
      <c r="AF27" s="461"/>
      <c r="AG27" s="462"/>
      <c r="AH27" s="482" t="s">
        <v>146</v>
      </c>
      <c r="AI27" s="483"/>
      <c r="AJ27" s="483"/>
      <c r="AK27" s="483"/>
      <c r="AL27" s="525"/>
      <c r="AM27" s="482" t="s">
        <v>146</v>
      </c>
      <c r="AN27" s="483"/>
      <c r="AO27" s="483"/>
      <c r="AP27" s="483"/>
      <c r="AQ27" s="483"/>
      <c r="AR27" s="525"/>
      <c r="AS27" s="482" t="s">
        <v>146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146</v>
      </c>
      <c r="BO27" s="608"/>
      <c r="BP27" s="608"/>
      <c r="BQ27" s="608"/>
      <c r="BR27" s="608"/>
      <c r="BS27" s="608"/>
      <c r="BT27" s="608"/>
      <c r="BU27" s="609"/>
      <c r="BV27" s="607" t="s">
        <v>127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2600</v>
      </c>
      <c r="R28" s="483"/>
      <c r="S28" s="483"/>
      <c r="T28" s="483"/>
      <c r="U28" s="483"/>
      <c r="V28" s="525"/>
      <c r="W28" s="584"/>
      <c r="X28" s="572"/>
      <c r="Y28" s="573"/>
      <c r="Z28" s="481" t="s">
        <v>182</v>
      </c>
      <c r="AA28" s="461"/>
      <c r="AB28" s="461"/>
      <c r="AC28" s="461"/>
      <c r="AD28" s="461"/>
      <c r="AE28" s="461"/>
      <c r="AF28" s="461"/>
      <c r="AG28" s="462"/>
      <c r="AH28" s="482" t="s">
        <v>146</v>
      </c>
      <c r="AI28" s="483"/>
      <c r="AJ28" s="483"/>
      <c r="AK28" s="483"/>
      <c r="AL28" s="525"/>
      <c r="AM28" s="482" t="s">
        <v>127</v>
      </c>
      <c r="AN28" s="483"/>
      <c r="AO28" s="483"/>
      <c r="AP28" s="483"/>
      <c r="AQ28" s="483"/>
      <c r="AR28" s="525"/>
      <c r="AS28" s="482" t="s">
        <v>146</v>
      </c>
      <c r="AT28" s="483"/>
      <c r="AU28" s="483"/>
      <c r="AV28" s="483"/>
      <c r="AW28" s="483"/>
      <c r="AX28" s="484"/>
      <c r="AY28" s="610" t="s">
        <v>183</v>
      </c>
      <c r="AZ28" s="611"/>
      <c r="BA28" s="611"/>
      <c r="BB28" s="612"/>
      <c r="BC28" s="391" t="s">
        <v>46</v>
      </c>
      <c r="BD28" s="392"/>
      <c r="BE28" s="392"/>
      <c r="BF28" s="392"/>
      <c r="BG28" s="392"/>
      <c r="BH28" s="392"/>
      <c r="BI28" s="392"/>
      <c r="BJ28" s="392"/>
      <c r="BK28" s="392"/>
      <c r="BL28" s="392"/>
      <c r="BM28" s="393"/>
      <c r="BN28" s="394">
        <v>446090</v>
      </c>
      <c r="BO28" s="395"/>
      <c r="BP28" s="395"/>
      <c r="BQ28" s="395"/>
      <c r="BR28" s="395"/>
      <c r="BS28" s="395"/>
      <c r="BT28" s="395"/>
      <c r="BU28" s="396"/>
      <c r="BV28" s="394">
        <v>366046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8</v>
      </c>
      <c r="M29" s="483"/>
      <c r="N29" s="483"/>
      <c r="O29" s="483"/>
      <c r="P29" s="525"/>
      <c r="Q29" s="482">
        <v>2360</v>
      </c>
      <c r="R29" s="483"/>
      <c r="S29" s="483"/>
      <c r="T29" s="483"/>
      <c r="U29" s="483"/>
      <c r="V29" s="525"/>
      <c r="W29" s="585"/>
      <c r="X29" s="586"/>
      <c r="Y29" s="587"/>
      <c r="Z29" s="481" t="s">
        <v>185</v>
      </c>
      <c r="AA29" s="461"/>
      <c r="AB29" s="461"/>
      <c r="AC29" s="461"/>
      <c r="AD29" s="461"/>
      <c r="AE29" s="461"/>
      <c r="AF29" s="461"/>
      <c r="AG29" s="462"/>
      <c r="AH29" s="482">
        <v>62</v>
      </c>
      <c r="AI29" s="483"/>
      <c r="AJ29" s="483"/>
      <c r="AK29" s="483"/>
      <c r="AL29" s="525"/>
      <c r="AM29" s="482">
        <v>190464</v>
      </c>
      <c r="AN29" s="483"/>
      <c r="AO29" s="483"/>
      <c r="AP29" s="483"/>
      <c r="AQ29" s="483"/>
      <c r="AR29" s="525"/>
      <c r="AS29" s="482">
        <v>3072</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368855</v>
      </c>
      <c r="BO29" s="432"/>
      <c r="BP29" s="432"/>
      <c r="BQ29" s="432"/>
      <c r="BR29" s="432"/>
      <c r="BS29" s="432"/>
      <c r="BT29" s="432"/>
      <c r="BU29" s="433"/>
      <c r="BV29" s="431">
        <v>367616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95.8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48</v>
      </c>
      <c r="BD30" s="605"/>
      <c r="BE30" s="605"/>
      <c r="BF30" s="605"/>
      <c r="BG30" s="605"/>
      <c r="BH30" s="605"/>
      <c r="BI30" s="605"/>
      <c r="BJ30" s="605"/>
      <c r="BK30" s="605"/>
      <c r="BL30" s="605"/>
      <c r="BM30" s="606"/>
      <c r="BN30" s="607">
        <v>1713859</v>
      </c>
      <c r="BO30" s="608"/>
      <c r="BP30" s="608"/>
      <c r="BQ30" s="608"/>
      <c r="BR30" s="608"/>
      <c r="BS30" s="608"/>
      <c r="BT30" s="608"/>
      <c r="BU30" s="609"/>
      <c r="BV30" s="607">
        <v>1293186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194</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194</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熊本県市町村総合事務組合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宅地開発特別会計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くまもと県北病院機構設立組合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有明広域行政事務組合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熊本県後期高齢者医療広域連合
（一般会計）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熊本県後期高齢者医療広域連合
（後期高齢者医療特別会計）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g8Z0ypvoYGu3623+dMwkaKaDaKhY9qlh5JVc4HUQbH7hPPxjWCFP1nhbDLA6IjzfT8dKu5qD+XPS9aD3B77PQ==" saltValue="WsIWch46FYjQ9r/c/8RT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541103</v>
      </c>
      <c r="S5" s="637"/>
      <c r="T5" s="637"/>
      <c r="U5" s="637"/>
      <c r="V5" s="637"/>
      <c r="W5" s="637"/>
      <c r="X5" s="637"/>
      <c r="Y5" s="638"/>
      <c r="Z5" s="639">
        <v>9.1999999999999993</v>
      </c>
      <c r="AA5" s="639"/>
      <c r="AB5" s="639"/>
      <c r="AC5" s="639"/>
      <c r="AD5" s="640">
        <v>541103</v>
      </c>
      <c r="AE5" s="640"/>
      <c r="AF5" s="640"/>
      <c r="AG5" s="640"/>
      <c r="AH5" s="640"/>
      <c r="AI5" s="640"/>
      <c r="AJ5" s="640"/>
      <c r="AK5" s="640"/>
      <c r="AL5" s="641">
        <v>28.5</v>
      </c>
      <c r="AM5" s="642"/>
      <c r="AN5" s="642"/>
      <c r="AO5" s="643"/>
      <c r="AP5" s="633" t="s">
        <v>226</v>
      </c>
      <c r="AQ5" s="634"/>
      <c r="AR5" s="634"/>
      <c r="AS5" s="634"/>
      <c r="AT5" s="634"/>
      <c r="AU5" s="634"/>
      <c r="AV5" s="634"/>
      <c r="AW5" s="634"/>
      <c r="AX5" s="634"/>
      <c r="AY5" s="634"/>
      <c r="AZ5" s="634"/>
      <c r="BA5" s="634"/>
      <c r="BB5" s="634"/>
      <c r="BC5" s="634"/>
      <c r="BD5" s="634"/>
      <c r="BE5" s="634"/>
      <c r="BF5" s="635"/>
      <c r="BG5" s="647">
        <v>541103</v>
      </c>
      <c r="BH5" s="648"/>
      <c r="BI5" s="648"/>
      <c r="BJ5" s="648"/>
      <c r="BK5" s="648"/>
      <c r="BL5" s="648"/>
      <c r="BM5" s="648"/>
      <c r="BN5" s="649"/>
      <c r="BO5" s="650">
        <v>100</v>
      </c>
      <c r="BP5" s="650"/>
      <c r="BQ5" s="650"/>
      <c r="BR5" s="650"/>
      <c r="BS5" s="651" t="s">
        <v>146</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29325</v>
      </c>
      <c r="S6" s="648"/>
      <c r="T6" s="648"/>
      <c r="U6" s="648"/>
      <c r="V6" s="648"/>
      <c r="W6" s="648"/>
      <c r="X6" s="648"/>
      <c r="Y6" s="649"/>
      <c r="Z6" s="650">
        <v>0.5</v>
      </c>
      <c r="AA6" s="650"/>
      <c r="AB6" s="650"/>
      <c r="AC6" s="650"/>
      <c r="AD6" s="651">
        <v>29325</v>
      </c>
      <c r="AE6" s="651"/>
      <c r="AF6" s="651"/>
      <c r="AG6" s="651"/>
      <c r="AH6" s="651"/>
      <c r="AI6" s="651"/>
      <c r="AJ6" s="651"/>
      <c r="AK6" s="651"/>
      <c r="AL6" s="652">
        <v>1.5</v>
      </c>
      <c r="AM6" s="653"/>
      <c r="AN6" s="653"/>
      <c r="AO6" s="654"/>
      <c r="AP6" s="644" t="s">
        <v>231</v>
      </c>
      <c r="AQ6" s="645"/>
      <c r="AR6" s="645"/>
      <c r="AS6" s="645"/>
      <c r="AT6" s="645"/>
      <c r="AU6" s="645"/>
      <c r="AV6" s="645"/>
      <c r="AW6" s="645"/>
      <c r="AX6" s="645"/>
      <c r="AY6" s="645"/>
      <c r="AZ6" s="645"/>
      <c r="BA6" s="645"/>
      <c r="BB6" s="645"/>
      <c r="BC6" s="645"/>
      <c r="BD6" s="645"/>
      <c r="BE6" s="645"/>
      <c r="BF6" s="646"/>
      <c r="BG6" s="647">
        <v>541103</v>
      </c>
      <c r="BH6" s="648"/>
      <c r="BI6" s="648"/>
      <c r="BJ6" s="648"/>
      <c r="BK6" s="648"/>
      <c r="BL6" s="648"/>
      <c r="BM6" s="648"/>
      <c r="BN6" s="649"/>
      <c r="BO6" s="650">
        <v>100</v>
      </c>
      <c r="BP6" s="650"/>
      <c r="BQ6" s="650"/>
      <c r="BR6" s="650"/>
      <c r="BS6" s="651" t="s">
        <v>127</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56731</v>
      </c>
      <c r="CS6" s="648"/>
      <c r="CT6" s="648"/>
      <c r="CU6" s="648"/>
      <c r="CV6" s="648"/>
      <c r="CW6" s="648"/>
      <c r="CX6" s="648"/>
      <c r="CY6" s="649"/>
      <c r="CZ6" s="641">
        <v>1</v>
      </c>
      <c r="DA6" s="642"/>
      <c r="DB6" s="642"/>
      <c r="DC6" s="661"/>
      <c r="DD6" s="656" t="s">
        <v>233</v>
      </c>
      <c r="DE6" s="648"/>
      <c r="DF6" s="648"/>
      <c r="DG6" s="648"/>
      <c r="DH6" s="648"/>
      <c r="DI6" s="648"/>
      <c r="DJ6" s="648"/>
      <c r="DK6" s="648"/>
      <c r="DL6" s="648"/>
      <c r="DM6" s="648"/>
      <c r="DN6" s="648"/>
      <c r="DO6" s="648"/>
      <c r="DP6" s="649"/>
      <c r="DQ6" s="656">
        <v>56731</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270</v>
      </c>
      <c r="S7" s="648"/>
      <c r="T7" s="648"/>
      <c r="U7" s="648"/>
      <c r="V7" s="648"/>
      <c r="W7" s="648"/>
      <c r="X7" s="648"/>
      <c r="Y7" s="649"/>
      <c r="Z7" s="650">
        <v>0</v>
      </c>
      <c r="AA7" s="650"/>
      <c r="AB7" s="650"/>
      <c r="AC7" s="650"/>
      <c r="AD7" s="651">
        <v>270</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176115</v>
      </c>
      <c r="BH7" s="648"/>
      <c r="BI7" s="648"/>
      <c r="BJ7" s="648"/>
      <c r="BK7" s="648"/>
      <c r="BL7" s="648"/>
      <c r="BM7" s="648"/>
      <c r="BN7" s="649"/>
      <c r="BO7" s="650">
        <v>32.5</v>
      </c>
      <c r="BP7" s="650"/>
      <c r="BQ7" s="650"/>
      <c r="BR7" s="650"/>
      <c r="BS7" s="651" t="s">
        <v>146</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2453651</v>
      </c>
      <c r="CS7" s="648"/>
      <c r="CT7" s="648"/>
      <c r="CU7" s="648"/>
      <c r="CV7" s="648"/>
      <c r="CW7" s="648"/>
      <c r="CX7" s="648"/>
      <c r="CY7" s="649"/>
      <c r="CZ7" s="650">
        <v>43.9</v>
      </c>
      <c r="DA7" s="650"/>
      <c r="DB7" s="650"/>
      <c r="DC7" s="650"/>
      <c r="DD7" s="656">
        <v>21450</v>
      </c>
      <c r="DE7" s="648"/>
      <c r="DF7" s="648"/>
      <c r="DG7" s="648"/>
      <c r="DH7" s="648"/>
      <c r="DI7" s="648"/>
      <c r="DJ7" s="648"/>
      <c r="DK7" s="648"/>
      <c r="DL7" s="648"/>
      <c r="DM7" s="648"/>
      <c r="DN7" s="648"/>
      <c r="DO7" s="648"/>
      <c r="DP7" s="649"/>
      <c r="DQ7" s="656">
        <v>1885809</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1169</v>
      </c>
      <c r="S8" s="648"/>
      <c r="T8" s="648"/>
      <c r="U8" s="648"/>
      <c r="V8" s="648"/>
      <c r="W8" s="648"/>
      <c r="X8" s="648"/>
      <c r="Y8" s="649"/>
      <c r="Z8" s="650">
        <v>0</v>
      </c>
      <c r="AA8" s="650"/>
      <c r="AB8" s="650"/>
      <c r="AC8" s="650"/>
      <c r="AD8" s="651">
        <v>1169</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8185</v>
      </c>
      <c r="BH8" s="648"/>
      <c r="BI8" s="648"/>
      <c r="BJ8" s="648"/>
      <c r="BK8" s="648"/>
      <c r="BL8" s="648"/>
      <c r="BM8" s="648"/>
      <c r="BN8" s="649"/>
      <c r="BO8" s="650">
        <v>1.5</v>
      </c>
      <c r="BP8" s="650"/>
      <c r="BQ8" s="650"/>
      <c r="BR8" s="650"/>
      <c r="BS8" s="656" t="s">
        <v>127</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1150858</v>
      </c>
      <c r="CS8" s="648"/>
      <c r="CT8" s="648"/>
      <c r="CU8" s="648"/>
      <c r="CV8" s="648"/>
      <c r="CW8" s="648"/>
      <c r="CX8" s="648"/>
      <c r="CY8" s="649"/>
      <c r="CZ8" s="650">
        <v>20.6</v>
      </c>
      <c r="DA8" s="650"/>
      <c r="DB8" s="650"/>
      <c r="DC8" s="650"/>
      <c r="DD8" s="656">
        <v>188829</v>
      </c>
      <c r="DE8" s="648"/>
      <c r="DF8" s="648"/>
      <c r="DG8" s="648"/>
      <c r="DH8" s="648"/>
      <c r="DI8" s="648"/>
      <c r="DJ8" s="648"/>
      <c r="DK8" s="648"/>
      <c r="DL8" s="648"/>
      <c r="DM8" s="648"/>
      <c r="DN8" s="648"/>
      <c r="DO8" s="648"/>
      <c r="DP8" s="649"/>
      <c r="DQ8" s="656">
        <v>501698</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1147</v>
      </c>
      <c r="S9" s="648"/>
      <c r="T9" s="648"/>
      <c r="U9" s="648"/>
      <c r="V9" s="648"/>
      <c r="W9" s="648"/>
      <c r="X9" s="648"/>
      <c r="Y9" s="649"/>
      <c r="Z9" s="650">
        <v>0</v>
      </c>
      <c r="AA9" s="650"/>
      <c r="AB9" s="650"/>
      <c r="AC9" s="650"/>
      <c r="AD9" s="651">
        <v>1147</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156890</v>
      </c>
      <c r="BH9" s="648"/>
      <c r="BI9" s="648"/>
      <c r="BJ9" s="648"/>
      <c r="BK9" s="648"/>
      <c r="BL9" s="648"/>
      <c r="BM9" s="648"/>
      <c r="BN9" s="649"/>
      <c r="BO9" s="650">
        <v>29</v>
      </c>
      <c r="BP9" s="650"/>
      <c r="BQ9" s="650"/>
      <c r="BR9" s="650"/>
      <c r="BS9" s="656" t="s">
        <v>146</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365846</v>
      </c>
      <c r="CS9" s="648"/>
      <c r="CT9" s="648"/>
      <c r="CU9" s="648"/>
      <c r="CV9" s="648"/>
      <c r="CW9" s="648"/>
      <c r="CX9" s="648"/>
      <c r="CY9" s="649"/>
      <c r="CZ9" s="650">
        <v>6.5</v>
      </c>
      <c r="DA9" s="650"/>
      <c r="DB9" s="650"/>
      <c r="DC9" s="650"/>
      <c r="DD9" s="656">
        <v>18179</v>
      </c>
      <c r="DE9" s="648"/>
      <c r="DF9" s="648"/>
      <c r="DG9" s="648"/>
      <c r="DH9" s="648"/>
      <c r="DI9" s="648"/>
      <c r="DJ9" s="648"/>
      <c r="DK9" s="648"/>
      <c r="DL9" s="648"/>
      <c r="DM9" s="648"/>
      <c r="DN9" s="648"/>
      <c r="DO9" s="648"/>
      <c r="DP9" s="649"/>
      <c r="DQ9" s="656">
        <v>323545</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146</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233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7445</v>
      </c>
      <c r="BH10" s="648"/>
      <c r="BI10" s="648"/>
      <c r="BJ10" s="648"/>
      <c r="BK10" s="648"/>
      <c r="BL10" s="648"/>
      <c r="BM10" s="648"/>
      <c r="BN10" s="649"/>
      <c r="BO10" s="650">
        <v>1.4</v>
      </c>
      <c r="BP10" s="650"/>
      <c r="BQ10" s="650"/>
      <c r="BR10" s="650"/>
      <c r="BS10" s="656" t="s">
        <v>127</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233</v>
      </c>
      <c r="CS10" s="648"/>
      <c r="CT10" s="648"/>
      <c r="CU10" s="648"/>
      <c r="CV10" s="648"/>
      <c r="CW10" s="648"/>
      <c r="CX10" s="648"/>
      <c r="CY10" s="649"/>
      <c r="CZ10" s="650" t="s">
        <v>127</v>
      </c>
      <c r="DA10" s="650"/>
      <c r="DB10" s="650"/>
      <c r="DC10" s="650"/>
      <c r="DD10" s="656" t="s">
        <v>146</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102639</v>
      </c>
      <c r="S11" s="648"/>
      <c r="T11" s="648"/>
      <c r="U11" s="648"/>
      <c r="V11" s="648"/>
      <c r="W11" s="648"/>
      <c r="X11" s="648"/>
      <c r="Y11" s="649"/>
      <c r="Z11" s="652">
        <v>1.8</v>
      </c>
      <c r="AA11" s="653"/>
      <c r="AB11" s="653"/>
      <c r="AC11" s="665"/>
      <c r="AD11" s="656">
        <v>102639</v>
      </c>
      <c r="AE11" s="648"/>
      <c r="AF11" s="648"/>
      <c r="AG11" s="648"/>
      <c r="AH11" s="648"/>
      <c r="AI11" s="648"/>
      <c r="AJ11" s="648"/>
      <c r="AK11" s="649"/>
      <c r="AL11" s="652">
        <v>5.4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3595</v>
      </c>
      <c r="BH11" s="648"/>
      <c r="BI11" s="648"/>
      <c r="BJ11" s="648"/>
      <c r="BK11" s="648"/>
      <c r="BL11" s="648"/>
      <c r="BM11" s="648"/>
      <c r="BN11" s="649"/>
      <c r="BO11" s="650">
        <v>0.7</v>
      </c>
      <c r="BP11" s="650"/>
      <c r="BQ11" s="650"/>
      <c r="BR11" s="650"/>
      <c r="BS11" s="656" t="s">
        <v>146</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80901</v>
      </c>
      <c r="CS11" s="648"/>
      <c r="CT11" s="648"/>
      <c r="CU11" s="648"/>
      <c r="CV11" s="648"/>
      <c r="CW11" s="648"/>
      <c r="CX11" s="648"/>
      <c r="CY11" s="649"/>
      <c r="CZ11" s="650">
        <v>1.4</v>
      </c>
      <c r="DA11" s="650"/>
      <c r="DB11" s="650"/>
      <c r="DC11" s="650"/>
      <c r="DD11" s="656">
        <v>10413</v>
      </c>
      <c r="DE11" s="648"/>
      <c r="DF11" s="648"/>
      <c r="DG11" s="648"/>
      <c r="DH11" s="648"/>
      <c r="DI11" s="648"/>
      <c r="DJ11" s="648"/>
      <c r="DK11" s="648"/>
      <c r="DL11" s="648"/>
      <c r="DM11" s="648"/>
      <c r="DN11" s="648"/>
      <c r="DO11" s="648"/>
      <c r="DP11" s="649"/>
      <c r="DQ11" s="656">
        <v>56415</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233</v>
      </c>
      <c r="S12" s="648"/>
      <c r="T12" s="648"/>
      <c r="U12" s="648"/>
      <c r="V12" s="648"/>
      <c r="W12" s="648"/>
      <c r="X12" s="648"/>
      <c r="Y12" s="649"/>
      <c r="Z12" s="650" t="s">
        <v>233</v>
      </c>
      <c r="AA12" s="650"/>
      <c r="AB12" s="650"/>
      <c r="AC12" s="650"/>
      <c r="AD12" s="651" t="s">
        <v>146</v>
      </c>
      <c r="AE12" s="651"/>
      <c r="AF12" s="651"/>
      <c r="AG12" s="651"/>
      <c r="AH12" s="651"/>
      <c r="AI12" s="651"/>
      <c r="AJ12" s="651"/>
      <c r="AK12" s="651"/>
      <c r="AL12" s="652" t="s">
        <v>127</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315110</v>
      </c>
      <c r="BH12" s="648"/>
      <c r="BI12" s="648"/>
      <c r="BJ12" s="648"/>
      <c r="BK12" s="648"/>
      <c r="BL12" s="648"/>
      <c r="BM12" s="648"/>
      <c r="BN12" s="649"/>
      <c r="BO12" s="650">
        <v>58.2</v>
      </c>
      <c r="BP12" s="650"/>
      <c r="BQ12" s="650"/>
      <c r="BR12" s="650"/>
      <c r="BS12" s="656" t="s">
        <v>233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84874</v>
      </c>
      <c r="CS12" s="648"/>
      <c r="CT12" s="648"/>
      <c r="CU12" s="648"/>
      <c r="CV12" s="648"/>
      <c r="CW12" s="648"/>
      <c r="CX12" s="648"/>
      <c r="CY12" s="649"/>
      <c r="CZ12" s="650">
        <v>1.5</v>
      </c>
      <c r="DA12" s="650"/>
      <c r="DB12" s="650"/>
      <c r="DC12" s="650"/>
      <c r="DD12" s="656" t="s">
        <v>127</v>
      </c>
      <c r="DE12" s="648"/>
      <c r="DF12" s="648"/>
      <c r="DG12" s="648"/>
      <c r="DH12" s="648"/>
      <c r="DI12" s="648"/>
      <c r="DJ12" s="648"/>
      <c r="DK12" s="648"/>
      <c r="DL12" s="648"/>
      <c r="DM12" s="648"/>
      <c r="DN12" s="648"/>
      <c r="DO12" s="648"/>
      <c r="DP12" s="649"/>
      <c r="DQ12" s="656">
        <v>84640</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127</v>
      </c>
      <c r="AA13" s="650"/>
      <c r="AB13" s="650"/>
      <c r="AC13" s="650"/>
      <c r="AD13" s="651" t="s">
        <v>233</v>
      </c>
      <c r="AE13" s="651"/>
      <c r="AF13" s="651"/>
      <c r="AG13" s="651"/>
      <c r="AH13" s="651"/>
      <c r="AI13" s="651"/>
      <c r="AJ13" s="651"/>
      <c r="AK13" s="651"/>
      <c r="AL13" s="652" t="s">
        <v>233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314920</v>
      </c>
      <c r="BH13" s="648"/>
      <c r="BI13" s="648"/>
      <c r="BJ13" s="648"/>
      <c r="BK13" s="648"/>
      <c r="BL13" s="648"/>
      <c r="BM13" s="648"/>
      <c r="BN13" s="649"/>
      <c r="BO13" s="650">
        <v>58.2</v>
      </c>
      <c r="BP13" s="650"/>
      <c r="BQ13" s="650"/>
      <c r="BR13" s="650"/>
      <c r="BS13" s="656" t="s">
        <v>233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581627</v>
      </c>
      <c r="CS13" s="648"/>
      <c r="CT13" s="648"/>
      <c r="CU13" s="648"/>
      <c r="CV13" s="648"/>
      <c r="CW13" s="648"/>
      <c r="CX13" s="648"/>
      <c r="CY13" s="649"/>
      <c r="CZ13" s="650">
        <v>10.4</v>
      </c>
      <c r="DA13" s="650"/>
      <c r="DB13" s="650"/>
      <c r="DC13" s="650"/>
      <c r="DD13" s="656">
        <v>521275</v>
      </c>
      <c r="DE13" s="648"/>
      <c r="DF13" s="648"/>
      <c r="DG13" s="648"/>
      <c r="DH13" s="648"/>
      <c r="DI13" s="648"/>
      <c r="DJ13" s="648"/>
      <c r="DK13" s="648"/>
      <c r="DL13" s="648"/>
      <c r="DM13" s="648"/>
      <c r="DN13" s="648"/>
      <c r="DO13" s="648"/>
      <c r="DP13" s="649"/>
      <c r="DQ13" s="656">
        <v>127218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146</v>
      </c>
      <c r="AE14" s="651"/>
      <c r="AF14" s="651"/>
      <c r="AG14" s="651"/>
      <c r="AH14" s="651"/>
      <c r="AI14" s="651"/>
      <c r="AJ14" s="651"/>
      <c r="AK14" s="651"/>
      <c r="AL14" s="652" t="s">
        <v>233</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23014</v>
      </c>
      <c r="BH14" s="648"/>
      <c r="BI14" s="648"/>
      <c r="BJ14" s="648"/>
      <c r="BK14" s="648"/>
      <c r="BL14" s="648"/>
      <c r="BM14" s="648"/>
      <c r="BN14" s="649"/>
      <c r="BO14" s="650">
        <v>4.3</v>
      </c>
      <c r="BP14" s="650"/>
      <c r="BQ14" s="650"/>
      <c r="BR14" s="650"/>
      <c r="BS14" s="656" t="s">
        <v>127</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151591</v>
      </c>
      <c r="CS14" s="648"/>
      <c r="CT14" s="648"/>
      <c r="CU14" s="648"/>
      <c r="CV14" s="648"/>
      <c r="CW14" s="648"/>
      <c r="CX14" s="648"/>
      <c r="CY14" s="649"/>
      <c r="CZ14" s="650">
        <v>2.7</v>
      </c>
      <c r="DA14" s="650"/>
      <c r="DB14" s="650"/>
      <c r="DC14" s="650"/>
      <c r="DD14" s="656">
        <v>25199</v>
      </c>
      <c r="DE14" s="648"/>
      <c r="DF14" s="648"/>
      <c r="DG14" s="648"/>
      <c r="DH14" s="648"/>
      <c r="DI14" s="648"/>
      <c r="DJ14" s="648"/>
      <c r="DK14" s="648"/>
      <c r="DL14" s="648"/>
      <c r="DM14" s="648"/>
      <c r="DN14" s="648"/>
      <c r="DO14" s="648"/>
      <c r="DP14" s="649"/>
      <c r="DQ14" s="656">
        <v>134388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233</v>
      </c>
      <c r="AE15" s="651"/>
      <c r="AF15" s="651"/>
      <c r="AG15" s="651"/>
      <c r="AH15" s="651"/>
      <c r="AI15" s="651"/>
      <c r="AJ15" s="651"/>
      <c r="AK15" s="651"/>
      <c r="AL15" s="652" t="s">
        <v>146</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26864</v>
      </c>
      <c r="BH15" s="648"/>
      <c r="BI15" s="648"/>
      <c r="BJ15" s="648"/>
      <c r="BK15" s="648"/>
      <c r="BL15" s="648"/>
      <c r="BM15" s="648"/>
      <c r="BN15" s="649"/>
      <c r="BO15" s="650">
        <v>5</v>
      </c>
      <c r="BP15" s="650"/>
      <c r="BQ15" s="650"/>
      <c r="BR15" s="650"/>
      <c r="BS15" s="656" t="s">
        <v>146</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413821</v>
      </c>
      <c r="CS15" s="648"/>
      <c r="CT15" s="648"/>
      <c r="CU15" s="648"/>
      <c r="CV15" s="648"/>
      <c r="CW15" s="648"/>
      <c r="CX15" s="648"/>
      <c r="CY15" s="649"/>
      <c r="CZ15" s="650">
        <v>7.4</v>
      </c>
      <c r="DA15" s="650"/>
      <c r="DB15" s="650"/>
      <c r="DC15" s="650"/>
      <c r="DD15" s="656">
        <v>139060</v>
      </c>
      <c r="DE15" s="648"/>
      <c r="DF15" s="648"/>
      <c r="DG15" s="648"/>
      <c r="DH15" s="648"/>
      <c r="DI15" s="648"/>
      <c r="DJ15" s="648"/>
      <c r="DK15" s="648"/>
      <c r="DL15" s="648"/>
      <c r="DM15" s="648"/>
      <c r="DN15" s="648"/>
      <c r="DO15" s="648"/>
      <c r="DP15" s="649"/>
      <c r="DQ15" s="656">
        <v>268861</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1996</v>
      </c>
      <c r="S16" s="648"/>
      <c r="T16" s="648"/>
      <c r="U16" s="648"/>
      <c r="V16" s="648"/>
      <c r="W16" s="648"/>
      <c r="X16" s="648"/>
      <c r="Y16" s="649"/>
      <c r="Z16" s="650">
        <v>0</v>
      </c>
      <c r="AA16" s="650"/>
      <c r="AB16" s="650"/>
      <c r="AC16" s="650"/>
      <c r="AD16" s="651">
        <v>1996</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30605</v>
      </c>
      <c r="CS16" s="648"/>
      <c r="CT16" s="648"/>
      <c r="CU16" s="648"/>
      <c r="CV16" s="648"/>
      <c r="CW16" s="648"/>
      <c r="CX16" s="648"/>
      <c r="CY16" s="649"/>
      <c r="CZ16" s="650">
        <v>0.5</v>
      </c>
      <c r="DA16" s="650"/>
      <c r="DB16" s="650"/>
      <c r="DC16" s="650"/>
      <c r="DD16" s="656" t="s">
        <v>127</v>
      </c>
      <c r="DE16" s="648"/>
      <c r="DF16" s="648"/>
      <c r="DG16" s="648"/>
      <c r="DH16" s="648"/>
      <c r="DI16" s="648"/>
      <c r="DJ16" s="648"/>
      <c r="DK16" s="648"/>
      <c r="DL16" s="648"/>
      <c r="DM16" s="648"/>
      <c r="DN16" s="648"/>
      <c r="DO16" s="648"/>
      <c r="DP16" s="649"/>
      <c r="DQ16" s="656">
        <v>3331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711</v>
      </c>
      <c r="S17" s="648"/>
      <c r="T17" s="648"/>
      <c r="U17" s="648"/>
      <c r="V17" s="648"/>
      <c r="W17" s="648"/>
      <c r="X17" s="648"/>
      <c r="Y17" s="649"/>
      <c r="Z17" s="650">
        <v>0</v>
      </c>
      <c r="AA17" s="650"/>
      <c r="AB17" s="650"/>
      <c r="AC17" s="650"/>
      <c r="AD17" s="651">
        <v>711</v>
      </c>
      <c r="AE17" s="651"/>
      <c r="AF17" s="651"/>
      <c r="AG17" s="651"/>
      <c r="AH17" s="651"/>
      <c r="AI17" s="651"/>
      <c r="AJ17" s="651"/>
      <c r="AK17" s="651"/>
      <c r="AL17" s="652">
        <v>0</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127</v>
      </c>
      <c r="BP17" s="650"/>
      <c r="BQ17" s="650"/>
      <c r="BR17" s="650"/>
      <c r="BS17" s="656" t="s">
        <v>233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216536</v>
      </c>
      <c r="CS17" s="648"/>
      <c r="CT17" s="648"/>
      <c r="CU17" s="648"/>
      <c r="CV17" s="648"/>
      <c r="CW17" s="648"/>
      <c r="CX17" s="648"/>
      <c r="CY17" s="649"/>
      <c r="CZ17" s="650">
        <v>3.9</v>
      </c>
      <c r="DA17" s="650"/>
      <c r="DB17" s="650"/>
      <c r="DC17" s="650"/>
      <c r="DD17" s="656" t="s">
        <v>146</v>
      </c>
      <c r="DE17" s="648"/>
      <c r="DF17" s="648"/>
      <c r="DG17" s="648"/>
      <c r="DH17" s="648"/>
      <c r="DI17" s="648"/>
      <c r="DJ17" s="648"/>
      <c r="DK17" s="648"/>
      <c r="DL17" s="648"/>
      <c r="DM17" s="648"/>
      <c r="DN17" s="648"/>
      <c r="DO17" s="648"/>
      <c r="DP17" s="649"/>
      <c r="DQ17" s="656">
        <v>204888</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4854</v>
      </c>
      <c r="S18" s="648"/>
      <c r="T18" s="648"/>
      <c r="U18" s="648"/>
      <c r="V18" s="648"/>
      <c r="W18" s="648"/>
      <c r="X18" s="648"/>
      <c r="Y18" s="649"/>
      <c r="Z18" s="650">
        <v>0.1</v>
      </c>
      <c r="AA18" s="650"/>
      <c r="AB18" s="650"/>
      <c r="AC18" s="650"/>
      <c r="AD18" s="651">
        <v>4854</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233</v>
      </c>
      <c r="BP18" s="650"/>
      <c r="BQ18" s="650"/>
      <c r="BR18" s="650"/>
      <c r="BS18" s="656" t="s">
        <v>127</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146</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3622</v>
      </c>
      <c r="S19" s="648"/>
      <c r="T19" s="648"/>
      <c r="U19" s="648"/>
      <c r="V19" s="648"/>
      <c r="W19" s="648"/>
      <c r="X19" s="648"/>
      <c r="Y19" s="649"/>
      <c r="Z19" s="650">
        <v>0.1</v>
      </c>
      <c r="AA19" s="650"/>
      <c r="AB19" s="650"/>
      <c r="AC19" s="650"/>
      <c r="AD19" s="651">
        <v>3622</v>
      </c>
      <c r="AE19" s="651"/>
      <c r="AF19" s="651"/>
      <c r="AG19" s="651"/>
      <c r="AH19" s="651"/>
      <c r="AI19" s="651"/>
      <c r="AJ19" s="651"/>
      <c r="AK19" s="651"/>
      <c r="AL19" s="652">
        <v>0.2</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127</v>
      </c>
      <c r="BP19" s="650"/>
      <c r="BQ19" s="650"/>
      <c r="BR19" s="650"/>
      <c r="BS19" s="656" t="s">
        <v>233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146</v>
      </c>
      <c r="DA19" s="650"/>
      <c r="DB19" s="650"/>
      <c r="DC19" s="650"/>
      <c r="DD19" s="656" t="s">
        <v>233</v>
      </c>
      <c r="DE19" s="648"/>
      <c r="DF19" s="648"/>
      <c r="DG19" s="648"/>
      <c r="DH19" s="648"/>
      <c r="DI19" s="648"/>
      <c r="DJ19" s="648"/>
      <c r="DK19" s="648"/>
      <c r="DL19" s="648"/>
      <c r="DM19" s="648"/>
      <c r="DN19" s="648"/>
      <c r="DO19" s="648"/>
      <c r="DP19" s="649"/>
      <c r="DQ19" s="656" t="s">
        <v>146</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887</v>
      </c>
      <c r="S20" s="648"/>
      <c r="T20" s="648"/>
      <c r="U20" s="648"/>
      <c r="V20" s="648"/>
      <c r="W20" s="648"/>
      <c r="X20" s="648"/>
      <c r="Y20" s="649"/>
      <c r="Z20" s="650">
        <v>0</v>
      </c>
      <c r="AA20" s="650"/>
      <c r="AB20" s="650"/>
      <c r="AC20" s="650"/>
      <c r="AD20" s="651">
        <v>887</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233</v>
      </c>
      <c r="BH20" s="648"/>
      <c r="BI20" s="648"/>
      <c r="BJ20" s="648"/>
      <c r="BK20" s="648"/>
      <c r="BL20" s="648"/>
      <c r="BM20" s="648"/>
      <c r="BN20" s="649"/>
      <c r="BO20" s="650" t="s">
        <v>146</v>
      </c>
      <c r="BP20" s="650"/>
      <c r="BQ20" s="650"/>
      <c r="BR20" s="650"/>
      <c r="BS20" s="656" t="s">
        <v>127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5587041</v>
      </c>
      <c r="CS20" s="648"/>
      <c r="CT20" s="648"/>
      <c r="CU20" s="648"/>
      <c r="CV20" s="648"/>
      <c r="CW20" s="648"/>
      <c r="CX20" s="648"/>
      <c r="CY20" s="649"/>
      <c r="CZ20" s="650">
        <v>100</v>
      </c>
      <c r="DA20" s="650"/>
      <c r="DB20" s="650"/>
      <c r="DC20" s="650"/>
      <c r="DD20" s="656">
        <v>924405</v>
      </c>
      <c r="DE20" s="648"/>
      <c r="DF20" s="648"/>
      <c r="DG20" s="648"/>
      <c r="DH20" s="648"/>
      <c r="DI20" s="648"/>
      <c r="DJ20" s="648"/>
      <c r="DK20" s="648"/>
      <c r="DL20" s="648"/>
      <c r="DM20" s="648"/>
      <c r="DN20" s="648"/>
      <c r="DO20" s="648"/>
      <c r="DP20" s="649"/>
      <c r="DQ20" s="656">
        <v>3647524</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345</v>
      </c>
      <c r="S21" s="648"/>
      <c r="T21" s="648"/>
      <c r="U21" s="648"/>
      <c r="V21" s="648"/>
      <c r="W21" s="648"/>
      <c r="X21" s="648"/>
      <c r="Y21" s="649"/>
      <c r="Z21" s="650">
        <v>0</v>
      </c>
      <c r="AA21" s="650"/>
      <c r="AB21" s="650"/>
      <c r="AC21" s="650"/>
      <c r="AD21" s="651">
        <v>345</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233</v>
      </c>
      <c r="BH21" s="648"/>
      <c r="BI21" s="648"/>
      <c r="BJ21" s="648"/>
      <c r="BK21" s="648"/>
      <c r="BL21" s="648"/>
      <c r="BM21" s="648"/>
      <c r="BN21" s="649"/>
      <c r="BO21" s="650" t="s">
        <v>127</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1286643</v>
      </c>
      <c r="S22" s="648"/>
      <c r="T22" s="648"/>
      <c r="U22" s="648"/>
      <c r="V22" s="648"/>
      <c r="W22" s="648"/>
      <c r="X22" s="648"/>
      <c r="Y22" s="649"/>
      <c r="Z22" s="650">
        <v>22</v>
      </c>
      <c r="AA22" s="650"/>
      <c r="AB22" s="650"/>
      <c r="AC22" s="650"/>
      <c r="AD22" s="651">
        <v>1210049</v>
      </c>
      <c r="AE22" s="651"/>
      <c r="AF22" s="651"/>
      <c r="AG22" s="651"/>
      <c r="AH22" s="651"/>
      <c r="AI22" s="651"/>
      <c r="AJ22" s="651"/>
      <c r="AK22" s="651"/>
      <c r="AL22" s="652">
        <v>63.8</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146</v>
      </c>
      <c r="BH22" s="648"/>
      <c r="BI22" s="648"/>
      <c r="BJ22" s="648"/>
      <c r="BK22" s="648"/>
      <c r="BL22" s="648"/>
      <c r="BM22" s="648"/>
      <c r="BN22" s="649"/>
      <c r="BO22" s="650" t="s">
        <v>146</v>
      </c>
      <c r="BP22" s="650"/>
      <c r="BQ22" s="650"/>
      <c r="BR22" s="650"/>
      <c r="BS22" s="656" t="s">
        <v>127</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1210049</v>
      </c>
      <c r="S23" s="648"/>
      <c r="T23" s="648"/>
      <c r="U23" s="648"/>
      <c r="V23" s="648"/>
      <c r="W23" s="648"/>
      <c r="X23" s="648"/>
      <c r="Y23" s="649"/>
      <c r="Z23" s="650">
        <v>20.7</v>
      </c>
      <c r="AA23" s="650"/>
      <c r="AB23" s="650"/>
      <c r="AC23" s="650"/>
      <c r="AD23" s="651">
        <v>1210049</v>
      </c>
      <c r="AE23" s="651"/>
      <c r="AF23" s="651"/>
      <c r="AG23" s="651"/>
      <c r="AH23" s="651"/>
      <c r="AI23" s="651"/>
      <c r="AJ23" s="651"/>
      <c r="AK23" s="651"/>
      <c r="AL23" s="652">
        <v>63.8</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233</v>
      </c>
      <c r="BH23" s="648"/>
      <c r="BI23" s="648"/>
      <c r="BJ23" s="648"/>
      <c r="BK23" s="648"/>
      <c r="BL23" s="648"/>
      <c r="BM23" s="648"/>
      <c r="BN23" s="649"/>
      <c r="BO23" s="650" t="s">
        <v>127</v>
      </c>
      <c r="BP23" s="650"/>
      <c r="BQ23" s="650"/>
      <c r="BR23" s="650"/>
      <c r="BS23" s="656" t="s">
        <v>146</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76594</v>
      </c>
      <c r="S24" s="648"/>
      <c r="T24" s="648"/>
      <c r="U24" s="648"/>
      <c r="V24" s="648"/>
      <c r="W24" s="648"/>
      <c r="X24" s="648"/>
      <c r="Y24" s="649"/>
      <c r="Z24" s="650">
        <v>1.3</v>
      </c>
      <c r="AA24" s="650"/>
      <c r="AB24" s="650"/>
      <c r="AC24" s="650"/>
      <c r="AD24" s="651" t="s">
        <v>127</v>
      </c>
      <c r="AE24" s="651"/>
      <c r="AF24" s="651"/>
      <c r="AG24" s="651"/>
      <c r="AH24" s="651"/>
      <c r="AI24" s="651"/>
      <c r="AJ24" s="651"/>
      <c r="AK24" s="651"/>
      <c r="AL24" s="652" t="s">
        <v>127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1304760</v>
      </c>
      <c r="CS24" s="637"/>
      <c r="CT24" s="637"/>
      <c r="CU24" s="637"/>
      <c r="CV24" s="637"/>
      <c r="CW24" s="637"/>
      <c r="CX24" s="637"/>
      <c r="CY24" s="638"/>
      <c r="CZ24" s="641">
        <v>23.4</v>
      </c>
      <c r="DA24" s="642"/>
      <c r="DB24" s="642"/>
      <c r="DC24" s="661"/>
      <c r="DD24" s="683">
        <v>880972</v>
      </c>
      <c r="DE24" s="637"/>
      <c r="DF24" s="637"/>
      <c r="DG24" s="637"/>
      <c r="DH24" s="637"/>
      <c r="DI24" s="637"/>
      <c r="DJ24" s="637"/>
      <c r="DK24" s="638"/>
      <c r="DL24" s="683">
        <v>838375</v>
      </c>
      <c r="DM24" s="637"/>
      <c r="DN24" s="637"/>
      <c r="DO24" s="637"/>
      <c r="DP24" s="637"/>
      <c r="DQ24" s="637"/>
      <c r="DR24" s="637"/>
      <c r="DS24" s="637"/>
      <c r="DT24" s="637"/>
      <c r="DU24" s="637"/>
      <c r="DV24" s="638"/>
      <c r="DW24" s="641">
        <v>42.8</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233</v>
      </c>
      <c r="S25" s="648"/>
      <c r="T25" s="648"/>
      <c r="U25" s="648"/>
      <c r="V25" s="648"/>
      <c r="W25" s="648"/>
      <c r="X25" s="648"/>
      <c r="Y25" s="649"/>
      <c r="Z25" s="650" t="s">
        <v>146</v>
      </c>
      <c r="AA25" s="650"/>
      <c r="AB25" s="650"/>
      <c r="AC25" s="650"/>
      <c r="AD25" s="651" t="s">
        <v>146</v>
      </c>
      <c r="AE25" s="651"/>
      <c r="AF25" s="651"/>
      <c r="AG25" s="651"/>
      <c r="AH25" s="651"/>
      <c r="AI25" s="651"/>
      <c r="AJ25" s="651"/>
      <c r="AK25" s="651"/>
      <c r="AL25" s="652" t="s">
        <v>233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127</v>
      </c>
      <c r="BP25" s="650"/>
      <c r="BQ25" s="650"/>
      <c r="BR25" s="650"/>
      <c r="BS25" s="656" t="s">
        <v>233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570316</v>
      </c>
      <c r="CS25" s="684"/>
      <c r="CT25" s="684"/>
      <c r="CU25" s="684"/>
      <c r="CV25" s="684"/>
      <c r="CW25" s="684"/>
      <c r="CX25" s="684"/>
      <c r="CY25" s="685"/>
      <c r="CZ25" s="652">
        <v>10.199999999999999</v>
      </c>
      <c r="DA25" s="681"/>
      <c r="DB25" s="681"/>
      <c r="DC25" s="686"/>
      <c r="DD25" s="656">
        <v>530933</v>
      </c>
      <c r="DE25" s="684"/>
      <c r="DF25" s="684"/>
      <c r="DG25" s="684"/>
      <c r="DH25" s="684"/>
      <c r="DI25" s="684"/>
      <c r="DJ25" s="684"/>
      <c r="DK25" s="685"/>
      <c r="DL25" s="656">
        <v>492646</v>
      </c>
      <c r="DM25" s="684"/>
      <c r="DN25" s="684"/>
      <c r="DO25" s="684"/>
      <c r="DP25" s="684"/>
      <c r="DQ25" s="684"/>
      <c r="DR25" s="684"/>
      <c r="DS25" s="684"/>
      <c r="DT25" s="684"/>
      <c r="DU25" s="684"/>
      <c r="DV25" s="685"/>
      <c r="DW25" s="652">
        <v>25.2</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1969857</v>
      </c>
      <c r="S26" s="648"/>
      <c r="T26" s="648"/>
      <c r="U26" s="648"/>
      <c r="V26" s="648"/>
      <c r="W26" s="648"/>
      <c r="X26" s="648"/>
      <c r="Y26" s="649"/>
      <c r="Z26" s="650">
        <v>33.6</v>
      </c>
      <c r="AA26" s="650"/>
      <c r="AB26" s="650"/>
      <c r="AC26" s="650"/>
      <c r="AD26" s="651">
        <v>1893263</v>
      </c>
      <c r="AE26" s="651"/>
      <c r="AF26" s="651"/>
      <c r="AG26" s="651"/>
      <c r="AH26" s="651"/>
      <c r="AI26" s="651"/>
      <c r="AJ26" s="651"/>
      <c r="AK26" s="651"/>
      <c r="AL26" s="652">
        <v>99.9</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146</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295098</v>
      </c>
      <c r="CS26" s="648"/>
      <c r="CT26" s="648"/>
      <c r="CU26" s="648"/>
      <c r="CV26" s="648"/>
      <c r="CW26" s="648"/>
      <c r="CX26" s="648"/>
      <c r="CY26" s="649"/>
      <c r="CZ26" s="652">
        <v>5.3</v>
      </c>
      <c r="DA26" s="681"/>
      <c r="DB26" s="681"/>
      <c r="DC26" s="686"/>
      <c r="DD26" s="656">
        <v>282388</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718</v>
      </c>
      <c r="S27" s="648"/>
      <c r="T27" s="648"/>
      <c r="U27" s="648"/>
      <c r="V27" s="648"/>
      <c r="W27" s="648"/>
      <c r="X27" s="648"/>
      <c r="Y27" s="649"/>
      <c r="Z27" s="650">
        <v>0</v>
      </c>
      <c r="AA27" s="650"/>
      <c r="AB27" s="650"/>
      <c r="AC27" s="650"/>
      <c r="AD27" s="651">
        <v>718</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541103</v>
      </c>
      <c r="BH27" s="648"/>
      <c r="BI27" s="648"/>
      <c r="BJ27" s="648"/>
      <c r="BK27" s="648"/>
      <c r="BL27" s="648"/>
      <c r="BM27" s="648"/>
      <c r="BN27" s="649"/>
      <c r="BO27" s="650">
        <v>100</v>
      </c>
      <c r="BP27" s="650"/>
      <c r="BQ27" s="650"/>
      <c r="BR27" s="650"/>
      <c r="BS27" s="656" t="s">
        <v>233</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517908</v>
      </c>
      <c r="CS27" s="684"/>
      <c r="CT27" s="684"/>
      <c r="CU27" s="684"/>
      <c r="CV27" s="684"/>
      <c r="CW27" s="684"/>
      <c r="CX27" s="684"/>
      <c r="CY27" s="685"/>
      <c r="CZ27" s="652">
        <v>9.3000000000000007</v>
      </c>
      <c r="DA27" s="681"/>
      <c r="DB27" s="681"/>
      <c r="DC27" s="686"/>
      <c r="DD27" s="656">
        <v>145151</v>
      </c>
      <c r="DE27" s="684"/>
      <c r="DF27" s="684"/>
      <c r="DG27" s="684"/>
      <c r="DH27" s="684"/>
      <c r="DI27" s="684"/>
      <c r="DJ27" s="684"/>
      <c r="DK27" s="685"/>
      <c r="DL27" s="656">
        <v>140841</v>
      </c>
      <c r="DM27" s="684"/>
      <c r="DN27" s="684"/>
      <c r="DO27" s="684"/>
      <c r="DP27" s="684"/>
      <c r="DQ27" s="684"/>
      <c r="DR27" s="684"/>
      <c r="DS27" s="684"/>
      <c r="DT27" s="684"/>
      <c r="DU27" s="684"/>
      <c r="DV27" s="685"/>
      <c r="DW27" s="652">
        <v>7.2</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20264</v>
      </c>
      <c r="S28" s="648"/>
      <c r="T28" s="648"/>
      <c r="U28" s="648"/>
      <c r="V28" s="648"/>
      <c r="W28" s="648"/>
      <c r="X28" s="648"/>
      <c r="Y28" s="649"/>
      <c r="Z28" s="650">
        <v>0.3</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216536</v>
      </c>
      <c r="CS28" s="648"/>
      <c r="CT28" s="648"/>
      <c r="CU28" s="648"/>
      <c r="CV28" s="648"/>
      <c r="CW28" s="648"/>
      <c r="CX28" s="648"/>
      <c r="CY28" s="649"/>
      <c r="CZ28" s="652">
        <v>3.9</v>
      </c>
      <c r="DA28" s="681"/>
      <c r="DB28" s="681"/>
      <c r="DC28" s="686"/>
      <c r="DD28" s="656">
        <v>204888</v>
      </c>
      <c r="DE28" s="648"/>
      <c r="DF28" s="648"/>
      <c r="DG28" s="648"/>
      <c r="DH28" s="648"/>
      <c r="DI28" s="648"/>
      <c r="DJ28" s="648"/>
      <c r="DK28" s="649"/>
      <c r="DL28" s="656">
        <v>204888</v>
      </c>
      <c r="DM28" s="648"/>
      <c r="DN28" s="648"/>
      <c r="DO28" s="648"/>
      <c r="DP28" s="648"/>
      <c r="DQ28" s="648"/>
      <c r="DR28" s="648"/>
      <c r="DS28" s="648"/>
      <c r="DT28" s="648"/>
      <c r="DU28" s="648"/>
      <c r="DV28" s="649"/>
      <c r="DW28" s="652">
        <v>10.5</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45999</v>
      </c>
      <c r="S29" s="648"/>
      <c r="T29" s="648"/>
      <c r="U29" s="648"/>
      <c r="V29" s="648"/>
      <c r="W29" s="648"/>
      <c r="X29" s="648"/>
      <c r="Y29" s="649"/>
      <c r="Z29" s="650">
        <v>0.8</v>
      </c>
      <c r="AA29" s="650"/>
      <c r="AB29" s="650"/>
      <c r="AC29" s="650"/>
      <c r="AD29" s="651">
        <v>1237</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68</v>
      </c>
      <c r="CG29" s="663"/>
      <c r="CH29" s="663"/>
      <c r="CI29" s="663"/>
      <c r="CJ29" s="663"/>
      <c r="CK29" s="663"/>
      <c r="CL29" s="663"/>
      <c r="CM29" s="663"/>
      <c r="CN29" s="663"/>
      <c r="CO29" s="663"/>
      <c r="CP29" s="663"/>
      <c r="CQ29" s="664"/>
      <c r="CR29" s="647">
        <v>216536</v>
      </c>
      <c r="CS29" s="684"/>
      <c r="CT29" s="684"/>
      <c r="CU29" s="684"/>
      <c r="CV29" s="684"/>
      <c r="CW29" s="684"/>
      <c r="CX29" s="684"/>
      <c r="CY29" s="685"/>
      <c r="CZ29" s="652">
        <v>3.9</v>
      </c>
      <c r="DA29" s="681"/>
      <c r="DB29" s="681"/>
      <c r="DC29" s="686"/>
      <c r="DD29" s="656">
        <v>204888</v>
      </c>
      <c r="DE29" s="684"/>
      <c r="DF29" s="684"/>
      <c r="DG29" s="684"/>
      <c r="DH29" s="684"/>
      <c r="DI29" s="684"/>
      <c r="DJ29" s="684"/>
      <c r="DK29" s="685"/>
      <c r="DL29" s="656">
        <v>204888</v>
      </c>
      <c r="DM29" s="684"/>
      <c r="DN29" s="684"/>
      <c r="DO29" s="684"/>
      <c r="DP29" s="684"/>
      <c r="DQ29" s="684"/>
      <c r="DR29" s="684"/>
      <c r="DS29" s="684"/>
      <c r="DT29" s="684"/>
      <c r="DU29" s="684"/>
      <c r="DV29" s="685"/>
      <c r="DW29" s="652">
        <v>10.5</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2822</v>
      </c>
      <c r="S30" s="648"/>
      <c r="T30" s="648"/>
      <c r="U30" s="648"/>
      <c r="V30" s="648"/>
      <c r="W30" s="648"/>
      <c r="X30" s="648"/>
      <c r="Y30" s="649"/>
      <c r="Z30" s="650">
        <v>0</v>
      </c>
      <c r="AA30" s="650"/>
      <c r="AB30" s="650"/>
      <c r="AC30" s="650"/>
      <c r="AD30" s="651" t="s">
        <v>233</v>
      </c>
      <c r="AE30" s="651"/>
      <c r="AF30" s="651"/>
      <c r="AG30" s="651"/>
      <c r="AH30" s="651"/>
      <c r="AI30" s="651"/>
      <c r="AJ30" s="651"/>
      <c r="AK30" s="651"/>
      <c r="AL30" s="652" t="s">
        <v>233</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206961</v>
      </c>
      <c r="CS30" s="648"/>
      <c r="CT30" s="648"/>
      <c r="CU30" s="648"/>
      <c r="CV30" s="648"/>
      <c r="CW30" s="648"/>
      <c r="CX30" s="648"/>
      <c r="CY30" s="649"/>
      <c r="CZ30" s="652">
        <v>3.7</v>
      </c>
      <c r="DA30" s="681"/>
      <c r="DB30" s="681"/>
      <c r="DC30" s="686"/>
      <c r="DD30" s="656">
        <v>195867</v>
      </c>
      <c r="DE30" s="648"/>
      <c r="DF30" s="648"/>
      <c r="DG30" s="648"/>
      <c r="DH30" s="648"/>
      <c r="DI30" s="648"/>
      <c r="DJ30" s="648"/>
      <c r="DK30" s="649"/>
      <c r="DL30" s="656">
        <v>195867</v>
      </c>
      <c r="DM30" s="648"/>
      <c r="DN30" s="648"/>
      <c r="DO30" s="648"/>
      <c r="DP30" s="648"/>
      <c r="DQ30" s="648"/>
      <c r="DR30" s="648"/>
      <c r="DS30" s="648"/>
      <c r="DT30" s="648"/>
      <c r="DU30" s="648"/>
      <c r="DV30" s="649"/>
      <c r="DW30" s="652">
        <v>10</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1466077</v>
      </c>
      <c r="S31" s="648"/>
      <c r="T31" s="648"/>
      <c r="U31" s="648"/>
      <c r="V31" s="648"/>
      <c r="W31" s="648"/>
      <c r="X31" s="648"/>
      <c r="Y31" s="649"/>
      <c r="Z31" s="650">
        <v>25</v>
      </c>
      <c r="AA31" s="650"/>
      <c r="AB31" s="650"/>
      <c r="AC31" s="650"/>
      <c r="AD31" s="651" t="s">
        <v>146</v>
      </c>
      <c r="AE31" s="651"/>
      <c r="AF31" s="651"/>
      <c r="AG31" s="651"/>
      <c r="AH31" s="651"/>
      <c r="AI31" s="651"/>
      <c r="AJ31" s="651"/>
      <c r="AK31" s="651"/>
      <c r="AL31" s="652" t="s">
        <v>146</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03">
        <v>97</v>
      </c>
      <c r="BH31" s="699"/>
      <c r="BI31" s="699"/>
      <c r="BJ31" s="699"/>
      <c r="BK31" s="699"/>
      <c r="BL31" s="699"/>
      <c r="BM31" s="642">
        <v>96</v>
      </c>
      <c r="BN31" s="699"/>
      <c r="BO31" s="699"/>
      <c r="BP31" s="699"/>
      <c r="BQ31" s="700"/>
      <c r="BR31" s="703">
        <v>98.8</v>
      </c>
      <c r="BS31" s="699"/>
      <c r="BT31" s="699"/>
      <c r="BU31" s="699"/>
      <c r="BV31" s="699"/>
      <c r="BW31" s="699"/>
      <c r="BX31" s="642">
        <v>98.2</v>
      </c>
      <c r="BY31" s="699"/>
      <c r="BZ31" s="699"/>
      <c r="CA31" s="699"/>
      <c r="CB31" s="700"/>
      <c r="CD31" s="695"/>
      <c r="CE31" s="696"/>
      <c r="CF31" s="662" t="s">
        <v>311</v>
      </c>
      <c r="CG31" s="663"/>
      <c r="CH31" s="663"/>
      <c r="CI31" s="663"/>
      <c r="CJ31" s="663"/>
      <c r="CK31" s="663"/>
      <c r="CL31" s="663"/>
      <c r="CM31" s="663"/>
      <c r="CN31" s="663"/>
      <c r="CO31" s="663"/>
      <c r="CP31" s="663"/>
      <c r="CQ31" s="664"/>
      <c r="CR31" s="647">
        <v>9575</v>
      </c>
      <c r="CS31" s="684"/>
      <c r="CT31" s="684"/>
      <c r="CU31" s="684"/>
      <c r="CV31" s="684"/>
      <c r="CW31" s="684"/>
      <c r="CX31" s="684"/>
      <c r="CY31" s="685"/>
      <c r="CZ31" s="652">
        <v>0.2</v>
      </c>
      <c r="DA31" s="681"/>
      <c r="DB31" s="681"/>
      <c r="DC31" s="686"/>
      <c r="DD31" s="656">
        <v>9021</v>
      </c>
      <c r="DE31" s="684"/>
      <c r="DF31" s="684"/>
      <c r="DG31" s="684"/>
      <c r="DH31" s="684"/>
      <c r="DI31" s="684"/>
      <c r="DJ31" s="684"/>
      <c r="DK31" s="685"/>
      <c r="DL31" s="656">
        <v>9021</v>
      </c>
      <c r="DM31" s="684"/>
      <c r="DN31" s="684"/>
      <c r="DO31" s="684"/>
      <c r="DP31" s="684"/>
      <c r="DQ31" s="684"/>
      <c r="DR31" s="684"/>
      <c r="DS31" s="684"/>
      <c r="DT31" s="684"/>
      <c r="DU31" s="684"/>
      <c r="DV31" s="685"/>
      <c r="DW31" s="652">
        <v>0.5</v>
      </c>
      <c r="DX31" s="681"/>
      <c r="DY31" s="681"/>
      <c r="DZ31" s="681"/>
      <c r="EA31" s="681"/>
      <c r="EB31" s="681"/>
      <c r="EC31" s="682"/>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127</v>
      </c>
      <c r="S32" s="648"/>
      <c r="T32" s="648"/>
      <c r="U32" s="648"/>
      <c r="V32" s="648"/>
      <c r="W32" s="648"/>
      <c r="X32" s="648"/>
      <c r="Y32" s="649"/>
      <c r="Z32" s="650" t="s">
        <v>127</v>
      </c>
      <c r="AA32" s="650"/>
      <c r="AB32" s="650"/>
      <c r="AC32" s="650"/>
      <c r="AD32" s="651" t="s">
        <v>233</v>
      </c>
      <c r="AE32" s="651"/>
      <c r="AF32" s="651"/>
      <c r="AG32" s="651"/>
      <c r="AH32" s="651"/>
      <c r="AI32" s="651"/>
      <c r="AJ32" s="651"/>
      <c r="AK32" s="651"/>
      <c r="AL32" s="652" t="s">
        <v>146</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99.1</v>
      </c>
      <c r="BH32" s="684"/>
      <c r="BI32" s="684"/>
      <c r="BJ32" s="684"/>
      <c r="BK32" s="684"/>
      <c r="BL32" s="684"/>
      <c r="BM32" s="653">
        <v>97.9</v>
      </c>
      <c r="BN32" s="701"/>
      <c r="BO32" s="701"/>
      <c r="BP32" s="701"/>
      <c r="BQ32" s="702"/>
      <c r="BR32" s="713">
        <v>98.6</v>
      </c>
      <c r="BS32" s="684"/>
      <c r="BT32" s="684"/>
      <c r="BU32" s="684"/>
      <c r="BV32" s="684"/>
      <c r="BW32" s="684"/>
      <c r="BX32" s="653">
        <v>97.8</v>
      </c>
      <c r="BY32" s="701"/>
      <c r="BZ32" s="701"/>
      <c r="CA32" s="701"/>
      <c r="CB32" s="702"/>
      <c r="CD32" s="697"/>
      <c r="CE32" s="698"/>
      <c r="CF32" s="662" t="s">
        <v>315</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6"/>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220474</v>
      </c>
      <c r="S33" s="648"/>
      <c r="T33" s="648"/>
      <c r="U33" s="648"/>
      <c r="V33" s="648"/>
      <c r="W33" s="648"/>
      <c r="X33" s="648"/>
      <c r="Y33" s="649"/>
      <c r="Z33" s="650">
        <v>3.8</v>
      </c>
      <c r="AA33" s="650"/>
      <c r="AB33" s="650"/>
      <c r="AC33" s="650"/>
      <c r="AD33" s="651" t="s">
        <v>146</v>
      </c>
      <c r="AE33" s="651"/>
      <c r="AF33" s="651"/>
      <c r="AG33" s="651"/>
      <c r="AH33" s="651"/>
      <c r="AI33" s="651"/>
      <c r="AJ33" s="651"/>
      <c r="AK33" s="651"/>
      <c r="AL33" s="652" t="s">
        <v>233</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95.5</v>
      </c>
      <c r="BH33" s="718"/>
      <c r="BI33" s="718"/>
      <c r="BJ33" s="718"/>
      <c r="BK33" s="718"/>
      <c r="BL33" s="718"/>
      <c r="BM33" s="719">
        <v>94.6</v>
      </c>
      <c r="BN33" s="718"/>
      <c r="BO33" s="718"/>
      <c r="BP33" s="718"/>
      <c r="BQ33" s="720"/>
      <c r="BR33" s="717">
        <v>98.9</v>
      </c>
      <c r="BS33" s="718"/>
      <c r="BT33" s="718"/>
      <c r="BU33" s="718"/>
      <c r="BV33" s="718"/>
      <c r="BW33" s="718"/>
      <c r="BX33" s="719">
        <v>98.3</v>
      </c>
      <c r="BY33" s="718"/>
      <c r="BZ33" s="718"/>
      <c r="CA33" s="718"/>
      <c r="CB33" s="720"/>
      <c r="CD33" s="662" t="s">
        <v>318</v>
      </c>
      <c r="CE33" s="663"/>
      <c r="CF33" s="663"/>
      <c r="CG33" s="663"/>
      <c r="CH33" s="663"/>
      <c r="CI33" s="663"/>
      <c r="CJ33" s="663"/>
      <c r="CK33" s="663"/>
      <c r="CL33" s="663"/>
      <c r="CM33" s="663"/>
      <c r="CN33" s="663"/>
      <c r="CO33" s="663"/>
      <c r="CP33" s="663"/>
      <c r="CQ33" s="664"/>
      <c r="CR33" s="647">
        <v>3327271</v>
      </c>
      <c r="CS33" s="684"/>
      <c r="CT33" s="684"/>
      <c r="CU33" s="684"/>
      <c r="CV33" s="684"/>
      <c r="CW33" s="684"/>
      <c r="CX33" s="684"/>
      <c r="CY33" s="685"/>
      <c r="CZ33" s="652">
        <v>59.6</v>
      </c>
      <c r="DA33" s="681"/>
      <c r="DB33" s="681"/>
      <c r="DC33" s="686"/>
      <c r="DD33" s="656">
        <v>2621959</v>
      </c>
      <c r="DE33" s="684"/>
      <c r="DF33" s="684"/>
      <c r="DG33" s="684"/>
      <c r="DH33" s="684"/>
      <c r="DI33" s="684"/>
      <c r="DJ33" s="684"/>
      <c r="DK33" s="685"/>
      <c r="DL33" s="656">
        <v>864459</v>
      </c>
      <c r="DM33" s="684"/>
      <c r="DN33" s="684"/>
      <c r="DO33" s="684"/>
      <c r="DP33" s="684"/>
      <c r="DQ33" s="684"/>
      <c r="DR33" s="684"/>
      <c r="DS33" s="684"/>
      <c r="DT33" s="684"/>
      <c r="DU33" s="684"/>
      <c r="DV33" s="685"/>
      <c r="DW33" s="652">
        <v>44.2</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3392</v>
      </c>
      <c r="S34" s="648"/>
      <c r="T34" s="648"/>
      <c r="U34" s="648"/>
      <c r="V34" s="648"/>
      <c r="W34" s="648"/>
      <c r="X34" s="648"/>
      <c r="Y34" s="649"/>
      <c r="Z34" s="650">
        <v>0.1</v>
      </c>
      <c r="AA34" s="650"/>
      <c r="AB34" s="650"/>
      <c r="AC34" s="650"/>
      <c r="AD34" s="651">
        <v>476</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1043055</v>
      </c>
      <c r="CS34" s="648"/>
      <c r="CT34" s="648"/>
      <c r="CU34" s="648"/>
      <c r="CV34" s="648"/>
      <c r="CW34" s="648"/>
      <c r="CX34" s="648"/>
      <c r="CY34" s="649"/>
      <c r="CZ34" s="652">
        <v>18.7</v>
      </c>
      <c r="DA34" s="681"/>
      <c r="DB34" s="681"/>
      <c r="DC34" s="686"/>
      <c r="DD34" s="656">
        <v>972901</v>
      </c>
      <c r="DE34" s="648"/>
      <c r="DF34" s="648"/>
      <c r="DG34" s="648"/>
      <c r="DH34" s="648"/>
      <c r="DI34" s="648"/>
      <c r="DJ34" s="648"/>
      <c r="DK34" s="649"/>
      <c r="DL34" s="656">
        <v>233147</v>
      </c>
      <c r="DM34" s="648"/>
      <c r="DN34" s="648"/>
      <c r="DO34" s="648"/>
      <c r="DP34" s="648"/>
      <c r="DQ34" s="648"/>
      <c r="DR34" s="648"/>
      <c r="DS34" s="648"/>
      <c r="DT34" s="648"/>
      <c r="DU34" s="648"/>
      <c r="DV34" s="649"/>
      <c r="DW34" s="652">
        <v>11.9</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1114253</v>
      </c>
      <c r="S35" s="648"/>
      <c r="T35" s="648"/>
      <c r="U35" s="648"/>
      <c r="V35" s="648"/>
      <c r="W35" s="648"/>
      <c r="X35" s="648"/>
      <c r="Y35" s="649"/>
      <c r="Z35" s="650">
        <v>19</v>
      </c>
      <c r="AA35" s="650"/>
      <c r="AB35" s="650"/>
      <c r="AC35" s="650"/>
      <c r="AD35" s="651" t="s">
        <v>127</v>
      </c>
      <c r="AE35" s="651"/>
      <c r="AF35" s="651"/>
      <c r="AG35" s="651"/>
      <c r="AH35" s="651"/>
      <c r="AI35" s="651"/>
      <c r="AJ35" s="651"/>
      <c r="AK35" s="651"/>
      <c r="AL35" s="652" t="s">
        <v>233</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7240</v>
      </c>
      <c r="CS35" s="684"/>
      <c r="CT35" s="684"/>
      <c r="CU35" s="684"/>
      <c r="CV35" s="684"/>
      <c r="CW35" s="684"/>
      <c r="CX35" s="684"/>
      <c r="CY35" s="685"/>
      <c r="CZ35" s="652">
        <v>0.1</v>
      </c>
      <c r="DA35" s="681"/>
      <c r="DB35" s="681"/>
      <c r="DC35" s="686"/>
      <c r="DD35" s="656">
        <v>6718</v>
      </c>
      <c r="DE35" s="684"/>
      <c r="DF35" s="684"/>
      <c r="DG35" s="684"/>
      <c r="DH35" s="684"/>
      <c r="DI35" s="684"/>
      <c r="DJ35" s="684"/>
      <c r="DK35" s="685"/>
      <c r="DL35" s="656">
        <v>6328</v>
      </c>
      <c r="DM35" s="684"/>
      <c r="DN35" s="684"/>
      <c r="DO35" s="684"/>
      <c r="DP35" s="684"/>
      <c r="DQ35" s="684"/>
      <c r="DR35" s="684"/>
      <c r="DS35" s="684"/>
      <c r="DT35" s="684"/>
      <c r="DU35" s="684"/>
      <c r="DV35" s="685"/>
      <c r="DW35" s="652">
        <v>0.3</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485389</v>
      </c>
      <c r="S36" s="648"/>
      <c r="T36" s="648"/>
      <c r="U36" s="648"/>
      <c r="V36" s="648"/>
      <c r="W36" s="648"/>
      <c r="X36" s="648"/>
      <c r="Y36" s="649"/>
      <c r="Z36" s="650">
        <v>8.3000000000000007</v>
      </c>
      <c r="AA36" s="650"/>
      <c r="AB36" s="650"/>
      <c r="AC36" s="650"/>
      <c r="AD36" s="651" t="s">
        <v>146</v>
      </c>
      <c r="AE36" s="651"/>
      <c r="AF36" s="651"/>
      <c r="AG36" s="651"/>
      <c r="AH36" s="651"/>
      <c r="AI36" s="651"/>
      <c r="AJ36" s="651"/>
      <c r="AK36" s="651"/>
      <c r="AL36" s="652" t="s">
        <v>127</v>
      </c>
      <c r="AM36" s="653"/>
      <c r="AN36" s="653"/>
      <c r="AO36" s="654"/>
      <c r="AP36" s="235"/>
      <c r="AQ36" s="721" t="s">
        <v>326</v>
      </c>
      <c r="AR36" s="722"/>
      <c r="AS36" s="722"/>
      <c r="AT36" s="722"/>
      <c r="AU36" s="722"/>
      <c r="AV36" s="722"/>
      <c r="AW36" s="722"/>
      <c r="AX36" s="722"/>
      <c r="AY36" s="723"/>
      <c r="AZ36" s="636">
        <v>324689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60214</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1065499</v>
      </c>
      <c r="CS36" s="648"/>
      <c r="CT36" s="648"/>
      <c r="CU36" s="648"/>
      <c r="CV36" s="648"/>
      <c r="CW36" s="648"/>
      <c r="CX36" s="648"/>
      <c r="CY36" s="649"/>
      <c r="CZ36" s="652">
        <v>19.100000000000001</v>
      </c>
      <c r="DA36" s="681"/>
      <c r="DB36" s="681"/>
      <c r="DC36" s="686"/>
      <c r="DD36" s="656">
        <v>512052</v>
      </c>
      <c r="DE36" s="648"/>
      <c r="DF36" s="648"/>
      <c r="DG36" s="648"/>
      <c r="DH36" s="648"/>
      <c r="DI36" s="648"/>
      <c r="DJ36" s="648"/>
      <c r="DK36" s="649"/>
      <c r="DL36" s="656">
        <v>364315</v>
      </c>
      <c r="DM36" s="648"/>
      <c r="DN36" s="648"/>
      <c r="DO36" s="648"/>
      <c r="DP36" s="648"/>
      <c r="DQ36" s="648"/>
      <c r="DR36" s="648"/>
      <c r="DS36" s="648"/>
      <c r="DT36" s="648"/>
      <c r="DU36" s="648"/>
      <c r="DV36" s="649"/>
      <c r="DW36" s="652">
        <v>18.600000000000001</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100730</v>
      </c>
      <c r="S37" s="648"/>
      <c r="T37" s="648"/>
      <c r="U37" s="648"/>
      <c r="V37" s="648"/>
      <c r="W37" s="648"/>
      <c r="X37" s="648"/>
      <c r="Y37" s="649"/>
      <c r="Z37" s="650">
        <v>1.7</v>
      </c>
      <c r="AA37" s="650"/>
      <c r="AB37" s="650"/>
      <c r="AC37" s="650"/>
      <c r="AD37" s="651" t="s">
        <v>233</v>
      </c>
      <c r="AE37" s="651"/>
      <c r="AF37" s="651"/>
      <c r="AG37" s="651"/>
      <c r="AH37" s="651"/>
      <c r="AI37" s="651"/>
      <c r="AJ37" s="651"/>
      <c r="AK37" s="651"/>
      <c r="AL37" s="652" t="s">
        <v>233</v>
      </c>
      <c r="AM37" s="653"/>
      <c r="AN37" s="653"/>
      <c r="AO37" s="654"/>
      <c r="AQ37" s="725" t="s">
        <v>330</v>
      </c>
      <c r="AR37" s="726"/>
      <c r="AS37" s="726"/>
      <c r="AT37" s="726"/>
      <c r="AU37" s="726"/>
      <c r="AV37" s="726"/>
      <c r="AW37" s="726"/>
      <c r="AX37" s="726"/>
      <c r="AY37" s="727"/>
      <c r="AZ37" s="647">
        <v>28164</v>
      </c>
      <c r="BA37" s="648"/>
      <c r="BB37" s="648"/>
      <c r="BC37" s="648"/>
      <c r="BD37" s="684"/>
      <c r="BE37" s="684"/>
      <c r="BF37" s="702"/>
      <c r="BG37" s="662" t="s">
        <v>331</v>
      </c>
      <c r="BH37" s="663"/>
      <c r="BI37" s="663"/>
      <c r="BJ37" s="663"/>
      <c r="BK37" s="663"/>
      <c r="BL37" s="663"/>
      <c r="BM37" s="663"/>
      <c r="BN37" s="663"/>
      <c r="BO37" s="663"/>
      <c r="BP37" s="663"/>
      <c r="BQ37" s="663"/>
      <c r="BR37" s="663"/>
      <c r="BS37" s="663"/>
      <c r="BT37" s="663"/>
      <c r="BU37" s="664"/>
      <c r="BV37" s="647">
        <v>51096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276129</v>
      </c>
      <c r="CS37" s="684"/>
      <c r="CT37" s="684"/>
      <c r="CU37" s="684"/>
      <c r="CV37" s="684"/>
      <c r="CW37" s="684"/>
      <c r="CX37" s="684"/>
      <c r="CY37" s="685"/>
      <c r="CZ37" s="652">
        <v>4.9000000000000004</v>
      </c>
      <c r="DA37" s="681"/>
      <c r="DB37" s="681"/>
      <c r="DC37" s="686"/>
      <c r="DD37" s="656">
        <v>276115</v>
      </c>
      <c r="DE37" s="684"/>
      <c r="DF37" s="684"/>
      <c r="DG37" s="684"/>
      <c r="DH37" s="684"/>
      <c r="DI37" s="684"/>
      <c r="DJ37" s="684"/>
      <c r="DK37" s="685"/>
      <c r="DL37" s="656">
        <v>272305</v>
      </c>
      <c r="DM37" s="684"/>
      <c r="DN37" s="684"/>
      <c r="DO37" s="684"/>
      <c r="DP37" s="684"/>
      <c r="DQ37" s="684"/>
      <c r="DR37" s="684"/>
      <c r="DS37" s="684"/>
      <c r="DT37" s="684"/>
      <c r="DU37" s="684"/>
      <c r="DV37" s="685"/>
      <c r="DW37" s="652">
        <v>13.9</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79944</v>
      </c>
      <c r="S38" s="648"/>
      <c r="T38" s="648"/>
      <c r="U38" s="648"/>
      <c r="V38" s="648"/>
      <c r="W38" s="648"/>
      <c r="X38" s="648"/>
      <c r="Y38" s="649"/>
      <c r="Z38" s="650">
        <v>1.4</v>
      </c>
      <c r="AA38" s="650"/>
      <c r="AB38" s="650"/>
      <c r="AC38" s="650"/>
      <c r="AD38" s="651">
        <v>293</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t="s">
        <v>146</v>
      </c>
      <c r="BA38" s="648"/>
      <c r="BB38" s="648"/>
      <c r="BC38" s="648"/>
      <c r="BD38" s="684"/>
      <c r="BE38" s="684"/>
      <c r="BF38" s="702"/>
      <c r="BG38" s="662" t="s">
        <v>335</v>
      </c>
      <c r="BH38" s="663"/>
      <c r="BI38" s="663"/>
      <c r="BJ38" s="663"/>
      <c r="BK38" s="663"/>
      <c r="BL38" s="663"/>
      <c r="BM38" s="663"/>
      <c r="BN38" s="663"/>
      <c r="BO38" s="663"/>
      <c r="BP38" s="663"/>
      <c r="BQ38" s="663"/>
      <c r="BR38" s="663"/>
      <c r="BS38" s="663"/>
      <c r="BT38" s="663"/>
      <c r="BU38" s="664"/>
      <c r="BV38" s="647">
        <v>778</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324689</v>
      </c>
      <c r="CS38" s="648"/>
      <c r="CT38" s="648"/>
      <c r="CU38" s="648"/>
      <c r="CV38" s="648"/>
      <c r="CW38" s="648"/>
      <c r="CX38" s="648"/>
      <c r="CY38" s="649"/>
      <c r="CZ38" s="652">
        <v>5.8</v>
      </c>
      <c r="DA38" s="681"/>
      <c r="DB38" s="681"/>
      <c r="DC38" s="686"/>
      <c r="DD38" s="656">
        <v>273803</v>
      </c>
      <c r="DE38" s="648"/>
      <c r="DF38" s="648"/>
      <c r="DG38" s="648"/>
      <c r="DH38" s="648"/>
      <c r="DI38" s="648"/>
      <c r="DJ38" s="648"/>
      <c r="DK38" s="649"/>
      <c r="DL38" s="656">
        <v>260669</v>
      </c>
      <c r="DM38" s="648"/>
      <c r="DN38" s="648"/>
      <c r="DO38" s="648"/>
      <c r="DP38" s="648"/>
      <c r="DQ38" s="648"/>
      <c r="DR38" s="648"/>
      <c r="DS38" s="648"/>
      <c r="DT38" s="648"/>
      <c r="DU38" s="648"/>
      <c r="DV38" s="649"/>
      <c r="DW38" s="652">
        <v>13.3</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346535</v>
      </c>
      <c r="S39" s="648"/>
      <c r="T39" s="648"/>
      <c r="U39" s="648"/>
      <c r="V39" s="648"/>
      <c r="W39" s="648"/>
      <c r="X39" s="648"/>
      <c r="Y39" s="649"/>
      <c r="Z39" s="650">
        <v>5.9</v>
      </c>
      <c r="AA39" s="650"/>
      <c r="AB39" s="650"/>
      <c r="AC39" s="650"/>
      <c r="AD39" s="651" t="s">
        <v>233</v>
      </c>
      <c r="AE39" s="651"/>
      <c r="AF39" s="651"/>
      <c r="AG39" s="651"/>
      <c r="AH39" s="651"/>
      <c r="AI39" s="651"/>
      <c r="AJ39" s="651"/>
      <c r="AK39" s="651"/>
      <c r="AL39" s="652" t="s">
        <v>233</v>
      </c>
      <c r="AM39" s="653"/>
      <c r="AN39" s="653"/>
      <c r="AO39" s="654"/>
      <c r="AQ39" s="725" t="s">
        <v>338</v>
      </c>
      <c r="AR39" s="726"/>
      <c r="AS39" s="726"/>
      <c r="AT39" s="726"/>
      <c r="AU39" s="726"/>
      <c r="AV39" s="726"/>
      <c r="AW39" s="726"/>
      <c r="AX39" s="726"/>
      <c r="AY39" s="727"/>
      <c r="AZ39" s="647" t="s">
        <v>146</v>
      </c>
      <c r="BA39" s="648"/>
      <c r="BB39" s="648"/>
      <c r="BC39" s="648"/>
      <c r="BD39" s="684"/>
      <c r="BE39" s="684"/>
      <c r="BF39" s="702"/>
      <c r="BG39" s="662" t="s">
        <v>339</v>
      </c>
      <c r="BH39" s="663"/>
      <c r="BI39" s="663"/>
      <c r="BJ39" s="663"/>
      <c r="BK39" s="663"/>
      <c r="BL39" s="663"/>
      <c r="BM39" s="663"/>
      <c r="BN39" s="663"/>
      <c r="BO39" s="663"/>
      <c r="BP39" s="663"/>
      <c r="BQ39" s="663"/>
      <c r="BR39" s="663"/>
      <c r="BS39" s="663"/>
      <c r="BT39" s="663"/>
      <c r="BU39" s="664"/>
      <c r="BV39" s="647">
        <v>1373</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856788</v>
      </c>
      <c r="CS39" s="684"/>
      <c r="CT39" s="684"/>
      <c r="CU39" s="684"/>
      <c r="CV39" s="684"/>
      <c r="CW39" s="684"/>
      <c r="CX39" s="684"/>
      <c r="CY39" s="685"/>
      <c r="CZ39" s="652">
        <v>15.3</v>
      </c>
      <c r="DA39" s="681"/>
      <c r="DB39" s="681"/>
      <c r="DC39" s="686"/>
      <c r="DD39" s="656">
        <v>856485</v>
      </c>
      <c r="DE39" s="684"/>
      <c r="DF39" s="684"/>
      <c r="DG39" s="684"/>
      <c r="DH39" s="684"/>
      <c r="DI39" s="684"/>
      <c r="DJ39" s="684"/>
      <c r="DK39" s="685"/>
      <c r="DL39" s="656" t="s">
        <v>233</v>
      </c>
      <c r="DM39" s="684"/>
      <c r="DN39" s="684"/>
      <c r="DO39" s="684"/>
      <c r="DP39" s="684"/>
      <c r="DQ39" s="684"/>
      <c r="DR39" s="684"/>
      <c r="DS39" s="684"/>
      <c r="DT39" s="684"/>
      <c r="DU39" s="684"/>
      <c r="DV39" s="685"/>
      <c r="DW39" s="652" t="s">
        <v>233</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233</v>
      </c>
      <c r="S40" s="648"/>
      <c r="T40" s="648"/>
      <c r="U40" s="648"/>
      <c r="V40" s="648"/>
      <c r="W40" s="648"/>
      <c r="X40" s="648"/>
      <c r="Y40" s="649"/>
      <c r="Z40" s="650" t="s">
        <v>146</v>
      </c>
      <c r="AA40" s="650"/>
      <c r="AB40" s="650"/>
      <c r="AC40" s="650"/>
      <c r="AD40" s="651" t="s">
        <v>146</v>
      </c>
      <c r="AE40" s="651"/>
      <c r="AF40" s="651"/>
      <c r="AG40" s="651"/>
      <c r="AH40" s="651"/>
      <c r="AI40" s="651"/>
      <c r="AJ40" s="651"/>
      <c r="AK40" s="651"/>
      <c r="AL40" s="652" t="s">
        <v>127</v>
      </c>
      <c r="AM40" s="653"/>
      <c r="AN40" s="653"/>
      <c r="AO40" s="654"/>
      <c r="AQ40" s="725" t="s">
        <v>342</v>
      </c>
      <c r="AR40" s="726"/>
      <c r="AS40" s="726"/>
      <c r="AT40" s="726"/>
      <c r="AU40" s="726"/>
      <c r="AV40" s="726"/>
      <c r="AW40" s="726"/>
      <c r="AX40" s="726"/>
      <c r="AY40" s="727"/>
      <c r="AZ40" s="647" t="s">
        <v>233</v>
      </c>
      <c r="BA40" s="648"/>
      <c r="BB40" s="648"/>
      <c r="BC40" s="648"/>
      <c r="BD40" s="684"/>
      <c r="BE40" s="684"/>
      <c r="BF40" s="702"/>
      <c r="BG40" s="728" t="s">
        <v>343</v>
      </c>
      <c r="BH40" s="729"/>
      <c r="BI40" s="729"/>
      <c r="BJ40" s="729"/>
      <c r="BK40" s="729"/>
      <c r="BL40" s="236"/>
      <c r="BM40" s="663" t="s">
        <v>344</v>
      </c>
      <c r="BN40" s="663"/>
      <c r="BO40" s="663"/>
      <c r="BP40" s="663"/>
      <c r="BQ40" s="663"/>
      <c r="BR40" s="663"/>
      <c r="BS40" s="663"/>
      <c r="BT40" s="663"/>
      <c r="BU40" s="664"/>
      <c r="BV40" s="647">
        <v>83</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30000</v>
      </c>
      <c r="CS40" s="648"/>
      <c r="CT40" s="648"/>
      <c r="CU40" s="648"/>
      <c r="CV40" s="648"/>
      <c r="CW40" s="648"/>
      <c r="CX40" s="648"/>
      <c r="CY40" s="649"/>
      <c r="CZ40" s="652">
        <v>0.5</v>
      </c>
      <c r="DA40" s="681"/>
      <c r="DB40" s="681"/>
      <c r="DC40" s="686"/>
      <c r="DD40" s="656" t="s">
        <v>146</v>
      </c>
      <c r="DE40" s="648"/>
      <c r="DF40" s="648"/>
      <c r="DG40" s="648"/>
      <c r="DH40" s="648"/>
      <c r="DI40" s="648"/>
      <c r="DJ40" s="648"/>
      <c r="DK40" s="649"/>
      <c r="DL40" s="656" t="s">
        <v>233</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146</v>
      </c>
      <c r="AA41" s="650"/>
      <c r="AB41" s="650"/>
      <c r="AC41" s="650"/>
      <c r="AD41" s="651" t="s">
        <v>127</v>
      </c>
      <c r="AE41" s="651"/>
      <c r="AF41" s="651"/>
      <c r="AG41" s="651"/>
      <c r="AH41" s="651"/>
      <c r="AI41" s="651"/>
      <c r="AJ41" s="651"/>
      <c r="AK41" s="651"/>
      <c r="AL41" s="652" t="s">
        <v>127</v>
      </c>
      <c r="AM41" s="653"/>
      <c r="AN41" s="653"/>
      <c r="AO41" s="654"/>
      <c r="AQ41" s="725" t="s">
        <v>347</v>
      </c>
      <c r="AR41" s="726"/>
      <c r="AS41" s="726"/>
      <c r="AT41" s="726"/>
      <c r="AU41" s="726"/>
      <c r="AV41" s="726"/>
      <c r="AW41" s="726"/>
      <c r="AX41" s="726"/>
      <c r="AY41" s="727"/>
      <c r="AZ41" s="647">
        <v>68343</v>
      </c>
      <c r="BA41" s="648"/>
      <c r="BB41" s="648"/>
      <c r="BC41" s="648"/>
      <c r="BD41" s="684"/>
      <c r="BE41" s="684"/>
      <c r="BF41" s="702"/>
      <c r="BG41" s="728"/>
      <c r="BH41" s="729"/>
      <c r="BI41" s="729"/>
      <c r="BJ41" s="729"/>
      <c r="BK41" s="729"/>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233</v>
      </c>
      <c r="CS41" s="684"/>
      <c r="CT41" s="684"/>
      <c r="CU41" s="684"/>
      <c r="CV41" s="684"/>
      <c r="CW41" s="684"/>
      <c r="CX41" s="684"/>
      <c r="CY41" s="685"/>
      <c r="CZ41" s="652" t="s">
        <v>146</v>
      </c>
      <c r="DA41" s="681"/>
      <c r="DB41" s="681"/>
      <c r="DC41" s="686"/>
      <c r="DD41" s="656" t="s">
        <v>146</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60730</v>
      </c>
      <c r="S42" s="648"/>
      <c r="T42" s="648"/>
      <c r="U42" s="648"/>
      <c r="V42" s="648"/>
      <c r="W42" s="648"/>
      <c r="X42" s="648"/>
      <c r="Y42" s="649"/>
      <c r="Z42" s="650">
        <v>1</v>
      </c>
      <c r="AA42" s="650"/>
      <c r="AB42" s="650"/>
      <c r="AC42" s="650"/>
      <c r="AD42" s="651" t="s">
        <v>146</v>
      </c>
      <c r="AE42" s="651"/>
      <c r="AF42" s="651"/>
      <c r="AG42" s="651"/>
      <c r="AH42" s="651"/>
      <c r="AI42" s="651"/>
      <c r="AJ42" s="651"/>
      <c r="AK42" s="651"/>
      <c r="AL42" s="652" t="s">
        <v>233</v>
      </c>
      <c r="AM42" s="653"/>
      <c r="AN42" s="653"/>
      <c r="AO42" s="654"/>
      <c r="AQ42" s="746" t="s">
        <v>351</v>
      </c>
      <c r="AR42" s="747"/>
      <c r="AS42" s="747"/>
      <c r="AT42" s="747"/>
      <c r="AU42" s="747"/>
      <c r="AV42" s="747"/>
      <c r="AW42" s="747"/>
      <c r="AX42" s="747"/>
      <c r="AY42" s="748"/>
      <c r="AZ42" s="738">
        <v>228182</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331</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955010</v>
      </c>
      <c r="CS42" s="648"/>
      <c r="CT42" s="648"/>
      <c r="CU42" s="648"/>
      <c r="CV42" s="648"/>
      <c r="CW42" s="648"/>
      <c r="CX42" s="648"/>
      <c r="CY42" s="649"/>
      <c r="CZ42" s="652">
        <v>17.100000000000001</v>
      </c>
      <c r="DA42" s="653"/>
      <c r="DB42" s="653"/>
      <c r="DC42" s="665"/>
      <c r="DD42" s="656">
        <v>144593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5856454</v>
      </c>
      <c r="S43" s="739"/>
      <c r="T43" s="739"/>
      <c r="U43" s="739"/>
      <c r="V43" s="739"/>
      <c r="W43" s="739"/>
      <c r="X43" s="739"/>
      <c r="Y43" s="740"/>
      <c r="Z43" s="741">
        <v>100</v>
      </c>
      <c r="AA43" s="741"/>
      <c r="AB43" s="741"/>
      <c r="AC43" s="741"/>
      <c r="AD43" s="742">
        <v>1895987</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27836</v>
      </c>
      <c r="CS43" s="684"/>
      <c r="CT43" s="684"/>
      <c r="CU43" s="684"/>
      <c r="CV43" s="684"/>
      <c r="CW43" s="684"/>
      <c r="CX43" s="684"/>
      <c r="CY43" s="685"/>
      <c r="CZ43" s="652">
        <v>0.5</v>
      </c>
      <c r="DA43" s="681"/>
      <c r="DB43" s="681"/>
      <c r="DC43" s="686"/>
      <c r="DD43" s="656">
        <v>27836</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924405</v>
      </c>
      <c r="CS44" s="648"/>
      <c r="CT44" s="648"/>
      <c r="CU44" s="648"/>
      <c r="CV44" s="648"/>
      <c r="CW44" s="648"/>
      <c r="CX44" s="648"/>
      <c r="CY44" s="649"/>
      <c r="CZ44" s="652">
        <v>16.5</v>
      </c>
      <c r="DA44" s="653"/>
      <c r="DB44" s="653"/>
      <c r="DC44" s="665"/>
      <c r="DD44" s="656">
        <v>141262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745538</v>
      </c>
      <c r="CS45" s="684"/>
      <c r="CT45" s="684"/>
      <c r="CU45" s="684"/>
      <c r="CV45" s="684"/>
      <c r="CW45" s="684"/>
      <c r="CX45" s="684"/>
      <c r="CY45" s="685"/>
      <c r="CZ45" s="652">
        <v>13.3</v>
      </c>
      <c r="DA45" s="681"/>
      <c r="DB45" s="681"/>
      <c r="DC45" s="686"/>
      <c r="DD45" s="656">
        <v>21811</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171308</v>
      </c>
      <c r="CS46" s="648"/>
      <c r="CT46" s="648"/>
      <c r="CU46" s="648"/>
      <c r="CV46" s="648"/>
      <c r="CW46" s="648"/>
      <c r="CX46" s="648"/>
      <c r="CY46" s="649"/>
      <c r="CZ46" s="652">
        <v>3.1</v>
      </c>
      <c r="DA46" s="653"/>
      <c r="DB46" s="653"/>
      <c r="DC46" s="665"/>
      <c r="DD46" s="656">
        <v>111903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30605</v>
      </c>
      <c r="CS47" s="684"/>
      <c r="CT47" s="684"/>
      <c r="CU47" s="684"/>
      <c r="CV47" s="684"/>
      <c r="CW47" s="684"/>
      <c r="CX47" s="684"/>
      <c r="CY47" s="685"/>
      <c r="CZ47" s="652">
        <v>0.5</v>
      </c>
      <c r="DA47" s="681"/>
      <c r="DB47" s="681"/>
      <c r="DC47" s="686"/>
      <c r="DD47" s="656">
        <v>3331</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127</v>
      </c>
      <c r="CS48" s="648"/>
      <c r="CT48" s="648"/>
      <c r="CU48" s="648"/>
      <c r="CV48" s="648"/>
      <c r="CW48" s="648"/>
      <c r="CX48" s="648"/>
      <c r="CY48" s="649"/>
      <c r="CZ48" s="652" t="s">
        <v>233</v>
      </c>
      <c r="DA48" s="653"/>
      <c r="DB48" s="653"/>
      <c r="DC48" s="665"/>
      <c r="DD48" s="656" t="s">
        <v>233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5587041</v>
      </c>
      <c r="CS49" s="718"/>
      <c r="CT49" s="718"/>
      <c r="CU49" s="718"/>
      <c r="CV49" s="718"/>
      <c r="CW49" s="718"/>
      <c r="CX49" s="718"/>
      <c r="CY49" s="749"/>
      <c r="CZ49" s="743">
        <v>100</v>
      </c>
      <c r="DA49" s="750"/>
      <c r="DB49" s="750"/>
      <c r="DC49" s="751"/>
      <c r="DD49" s="752">
        <v>3647524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hUTpyxuudi3nkNzGUjcPaqjy6aiwQYrPESC+i06a6O7HnMoQH5kGeNK+92oNq5BzLooGUdu3DHly8KoguQFRNg==" saltValue="5hufWP+HqhUQtUJennu2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5856</v>
      </c>
      <c r="R7" s="783"/>
      <c r="S7" s="783"/>
      <c r="T7" s="783"/>
      <c r="U7" s="783"/>
      <c r="V7" s="783">
        <v>5587</v>
      </c>
      <c r="W7" s="783"/>
      <c r="X7" s="783"/>
      <c r="Y7" s="783"/>
      <c r="Z7" s="783"/>
      <c r="AA7" s="783">
        <v>269</v>
      </c>
      <c r="AB7" s="783"/>
      <c r="AC7" s="783"/>
      <c r="AD7" s="783"/>
      <c r="AE7" s="784"/>
      <c r="AF7" s="785">
        <v>209</v>
      </c>
      <c r="AG7" s="786"/>
      <c r="AH7" s="786"/>
      <c r="AI7" s="786"/>
      <c r="AJ7" s="787"/>
      <c r="AK7" s="822">
        <v>51</v>
      </c>
      <c r="AL7" s="823"/>
      <c r="AM7" s="823"/>
      <c r="AN7" s="823"/>
      <c r="AO7" s="823"/>
      <c r="AP7" s="823">
        <v>2361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5856</v>
      </c>
      <c r="R23" s="842"/>
      <c r="S23" s="842"/>
      <c r="T23" s="842"/>
      <c r="U23" s="842"/>
      <c r="V23" s="842">
        <v>5587</v>
      </c>
      <c r="W23" s="842"/>
      <c r="X23" s="842"/>
      <c r="Y23" s="842"/>
      <c r="Z23" s="842"/>
      <c r="AA23" s="842">
        <v>269</v>
      </c>
      <c r="AB23" s="842"/>
      <c r="AC23" s="842"/>
      <c r="AD23" s="842"/>
      <c r="AE23" s="843"/>
      <c r="AF23" s="844">
        <v>209</v>
      </c>
      <c r="AG23" s="842"/>
      <c r="AH23" s="842"/>
      <c r="AI23" s="842"/>
      <c r="AJ23" s="845"/>
      <c r="AK23" s="846"/>
      <c r="AL23" s="847"/>
      <c r="AM23" s="847"/>
      <c r="AN23" s="847"/>
      <c r="AO23" s="847"/>
      <c r="AP23" s="842">
        <v>2361</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719</v>
      </c>
      <c r="R28" s="871"/>
      <c r="S28" s="871"/>
      <c r="T28" s="871"/>
      <c r="U28" s="871"/>
      <c r="V28" s="871">
        <v>659</v>
      </c>
      <c r="W28" s="871"/>
      <c r="X28" s="871"/>
      <c r="Y28" s="871"/>
      <c r="Z28" s="871"/>
      <c r="AA28" s="871">
        <v>60</v>
      </c>
      <c r="AB28" s="871"/>
      <c r="AC28" s="871"/>
      <c r="AD28" s="871"/>
      <c r="AE28" s="872"/>
      <c r="AF28" s="873">
        <v>60</v>
      </c>
      <c r="AG28" s="871"/>
      <c r="AH28" s="871"/>
      <c r="AI28" s="871"/>
      <c r="AJ28" s="874"/>
      <c r="AK28" s="875">
        <v>68</v>
      </c>
      <c r="AL28" s="866"/>
      <c r="AM28" s="866"/>
      <c r="AN28" s="866"/>
      <c r="AO28" s="866"/>
      <c r="AP28" s="866" t="s">
        <v>598</v>
      </c>
      <c r="AQ28" s="866"/>
      <c r="AR28" s="866"/>
      <c r="AS28" s="866"/>
      <c r="AT28" s="866"/>
      <c r="AU28" s="866" t="s">
        <v>601</v>
      </c>
      <c r="AV28" s="866"/>
      <c r="AW28" s="866"/>
      <c r="AX28" s="866"/>
      <c r="AY28" s="866"/>
      <c r="AZ28" s="867" t="s">
        <v>602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706</v>
      </c>
      <c r="R29" s="807"/>
      <c r="S29" s="807"/>
      <c r="T29" s="807"/>
      <c r="U29" s="807"/>
      <c r="V29" s="807">
        <v>665</v>
      </c>
      <c r="W29" s="807"/>
      <c r="X29" s="807"/>
      <c r="Y29" s="807"/>
      <c r="Z29" s="807"/>
      <c r="AA29" s="807">
        <v>41</v>
      </c>
      <c r="AB29" s="807"/>
      <c r="AC29" s="807"/>
      <c r="AD29" s="807"/>
      <c r="AE29" s="808"/>
      <c r="AF29" s="809">
        <v>41</v>
      </c>
      <c r="AG29" s="810"/>
      <c r="AH29" s="810"/>
      <c r="AI29" s="810"/>
      <c r="AJ29" s="811"/>
      <c r="AK29" s="878">
        <v>121</v>
      </c>
      <c r="AL29" s="879"/>
      <c r="AM29" s="879"/>
      <c r="AN29" s="879"/>
      <c r="AO29" s="879"/>
      <c r="AP29" s="880" t="s">
        <v>598</v>
      </c>
      <c r="AQ29" s="881"/>
      <c r="AR29" s="881"/>
      <c r="AS29" s="881"/>
      <c r="AT29" s="878"/>
      <c r="AU29" s="880" t="s">
        <v>601</v>
      </c>
      <c r="AV29" s="881"/>
      <c r="AW29" s="881"/>
      <c r="AX29" s="881"/>
      <c r="AY29" s="878"/>
      <c r="AZ29" s="882" t="s">
        <v>602</v>
      </c>
      <c r="BA29" s="883"/>
      <c r="BB29" s="883"/>
      <c r="BC29" s="883"/>
      <c r="BD29" s="884"/>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88</v>
      </c>
      <c r="R30" s="807"/>
      <c r="S30" s="807"/>
      <c r="T30" s="807"/>
      <c r="U30" s="807"/>
      <c r="V30" s="807">
        <v>88</v>
      </c>
      <c r="W30" s="807"/>
      <c r="X30" s="807"/>
      <c r="Y30" s="807"/>
      <c r="Z30" s="807"/>
      <c r="AA30" s="807">
        <v>0</v>
      </c>
      <c r="AB30" s="807"/>
      <c r="AC30" s="807"/>
      <c r="AD30" s="807"/>
      <c r="AE30" s="808"/>
      <c r="AF30" s="809" t="s">
        <v>405</v>
      </c>
      <c r="AG30" s="810"/>
      <c r="AH30" s="810"/>
      <c r="AI30" s="810"/>
      <c r="AJ30" s="811"/>
      <c r="AK30" s="878">
        <v>25</v>
      </c>
      <c r="AL30" s="879"/>
      <c r="AM30" s="879"/>
      <c r="AN30" s="879"/>
      <c r="AO30" s="879"/>
      <c r="AP30" s="880" t="s">
        <v>598</v>
      </c>
      <c r="AQ30" s="881"/>
      <c r="AR30" s="881"/>
      <c r="AS30" s="881"/>
      <c r="AT30" s="878"/>
      <c r="AU30" s="880" t="s">
        <v>601</v>
      </c>
      <c r="AV30" s="881"/>
      <c r="AW30" s="881"/>
      <c r="AX30" s="881"/>
      <c r="AY30" s="878"/>
      <c r="AZ30" s="882" t="s">
        <v>602</v>
      </c>
      <c r="BA30" s="883"/>
      <c r="BB30" s="883"/>
      <c r="BC30" s="883"/>
      <c r="BD30" s="884"/>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112</v>
      </c>
      <c r="R31" s="807"/>
      <c r="S31" s="807"/>
      <c r="T31" s="807"/>
      <c r="U31" s="807"/>
      <c r="V31" s="807">
        <v>103</v>
      </c>
      <c r="W31" s="807"/>
      <c r="X31" s="807"/>
      <c r="Y31" s="807"/>
      <c r="Z31" s="807"/>
      <c r="AA31" s="807">
        <v>9</v>
      </c>
      <c r="AB31" s="807"/>
      <c r="AC31" s="807"/>
      <c r="AD31" s="807"/>
      <c r="AE31" s="808"/>
      <c r="AF31" s="809">
        <v>9</v>
      </c>
      <c r="AG31" s="810"/>
      <c r="AH31" s="810"/>
      <c r="AI31" s="810"/>
      <c r="AJ31" s="811"/>
      <c r="AK31" s="878">
        <v>28</v>
      </c>
      <c r="AL31" s="879"/>
      <c r="AM31" s="879"/>
      <c r="AN31" s="879"/>
      <c r="AO31" s="879"/>
      <c r="AP31" s="879">
        <v>409</v>
      </c>
      <c r="AQ31" s="879"/>
      <c r="AR31" s="879"/>
      <c r="AS31" s="879"/>
      <c r="AT31" s="879"/>
      <c r="AU31" s="879">
        <v>215</v>
      </c>
      <c r="AV31" s="879"/>
      <c r="AW31" s="879"/>
      <c r="AX31" s="879"/>
      <c r="AY31" s="879"/>
      <c r="AZ31" s="885" t="s">
        <v>598</v>
      </c>
      <c r="BA31" s="885"/>
      <c r="BB31" s="885"/>
      <c r="BC31" s="885"/>
      <c r="BD31" s="885"/>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7" customHeight="1" x14ac:dyDescent="0.15">
      <c r="A32" s="268">
        <v>5</v>
      </c>
      <c r="B32" s="803" t="s">
        <v>408</v>
      </c>
      <c r="C32" s="804"/>
      <c r="D32" s="804"/>
      <c r="E32" s="804"/>
      <c r="F32" s="804"/>
      <c r="G32" s="804"/>
      <c r="H32" s="804"/>
      <c r="I32" s="804"/>
      <c r="J32" s="804"/>
      <c r="K32" s="804"/>
      <c r="L32" s="804"/>
      <c r="M32" s="804"/>
      <c r="N32" s="804"/>
      <c r="O32" s="804"/>
      <c r="P32" s="805"/>
      <c r="Q32" s="806">
        <v>74</v>
      </c>
      <c r="R32" s="807"/>
      <c r="S32" s="807"/>
      <c r="T32" s="807"/>
      <c r="U32" s="807"/>
      <c r="V32" s="807">
        <v>57</v>
      </c>
      <c r="W32" s="807"/>
      <c r="X32" s="807"/>
      <c r="Y32" s="807"/>
      <c r="Z32" s="807"/>
      <c r="AA32" s="807">
        <v>17</v>
      </c>
      <c r="AB32" s="807"/>
      <c r="AC32" s="807"/>
      <c r="AD32" s="807"/>
      <c r="AE32" s="808"/>
      <c r="AF32" s="809">
        <v>17</v>
      </c>
      <c r="AG32" s="810"/>
      <c r="AH32" s="810"/>
      <c r="AI32" s="810"/>
      <c r="AJ32" s="811"/>
      <c r="AK32" s="878" t="s">
        <v>598</v>
      </c>
      <c r="AL32" s="879"/>
      <c r="AM32" s="879"/>
      <c r="AN32" s="879"/>
      <c r="AO32" s="879"/>
      <c r="AP32" s="879" t="s">
        <v>599</v>
      </c>
      <c r="AQ32" s="879"/>
      <c r="AR32" s="879"/>
      <c r="AS32" s="879"/>
      <c r="AT32" s="879"/>
      <c r="AU32" s="879" t="s">
        <v>600</v>
      </c>
      <c r="AV32" s="879"/>
      <c r="AW32" s="879"/>
      <c r="AX32" s="879"/>
      <c r="AY32" s="879"/>
      <c r="AZ32" s="885" t="s">
        <v>598</v>
      </c>
      <c r="BA32" s="885"/>
      <c r="BB32" s="885"/>
      <c r="BC32" s="885"/>
      <c r="BD32" s="885"/>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17.25"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5"/>
      <c r="BA33" s="885"/>
      <c r="BB33" s="885"/>
      <c r="BC33" s="885"/>
      <c r="BD33" s="885"/>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17.25"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5"/>
      <c r="BA34" s="885"/>
      <c r="BB34" s="885"/>
      <c r="BC34" s="885"/>
      <c r="BD34" s="885"/>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17.25"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5"/>
      <c r="BA35" s="885"/>
      <c r="BB35" s="885"/>
      <c r="BC35" s="885"/>
      <c r="BD35" s="885"/>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17.25"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5"/>
      <c r="BA36" s="885"/>
      <c r="BB36" s="885"/>
      <c r="BC36" s="885"/>
      <c r="BD36" s="885"/>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17.25"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5"/>
      <c r="BA37" s="885"/>
      <c r="BB37" s="885"/>
      <c r="BC37" s="885"/>
      <c r="BD37" s="885"/>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17.25"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5"/>
      <c r="BA38" s="885"/>
      <c r="BB38" s="885"/>
      <c r="BC38" s="885"/>
      <c r="BD38" s="885"/>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17.25"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5"/>
      <c r="BA39" s="885"/>
      <c r="BB39" s="885"/>
      <c r="BC39" s="885"/>
      <c r="BD39" s="885"/>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17.25"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5"/>
      <c r="BA40" s="885"/>
      <c r="BB40" s="885"/>
      <c r="BC40" s="885"/>
      <c r="BD40" s="885"/>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17.25"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5"/>
      <c r="BA41" s="885"/>
      <c r="BB41" s="885"/>
      <c r="BC41" s="885"/>
      <c r="BD41" s="885"/>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17.25"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5"/>
      <c r="BA42" s="885"/>
      <c r="BB42" s="885"/>
      <c r="BC42" s="885"/>
      <c r="BD42" s="885"/>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17.25"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5"/>
      <c r="BA43" s="885"/>
      <c r="BB43" s="885"/>
      <c r="BC43" s="885"/>
      <c r="BD43" s="885"/>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17.25"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5"/>
      <c r="BA44" s="885"/>
      <c r="BB44" s="885"/>
      <c r="BC44" s="885"/>
      <c r="BD44" s="885"/>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17.25"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5"/>
      <c r="BA45" s="885"/>
      <c r="BB45" s="885"/>
      <c r="BC45" s="885"/>
      <c r="BD45" s="885"/>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17.25"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5"/>
      <c r="BA46" s="885"/>
      <c r="BB46" s="885"/>
      <c r="BC46" s="885"/>
      <c r="BD46" s="885"/>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17.25"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5"/>
      <c r="BA47" s="885"/>
      <c r="BB47" s="885"/>
      <c r="BC47" s="885"/>
      <c r="BD47" s="885"/>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17.25"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5"/>
      <c r="BA48" s="885"/>
      <c r="BB48" s="885"/>
      <c r="BC48" s="885"/>
      <c r="BD48" s="885"/>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17.25"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5"/>
      <c r="BA49" s="885"/>
      <c r="BB49" s="885"/>
      <c r="BC49" s="885"/>
      <c r="BD49" s="885"/>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17.25" x14ac:dyDescent="0.15">
      <c r="A50" s="263">
        <v>23</v>
      </c>
      <c r="B50" s="803"/>
      <c r="C50" s="804"/>
      <c r="D50" s="804"/>
      <c r="E50" s="804"/>
      <c r="F50" s="804"/>
      <c r="G50" s="804"/>
      <c r="H50" s="804"/>
      <c r="I50" s="804"/>
      <c r="J50" s="804"/>
      <c r="K50" s="804"/>
      <c r="L50" s="804"/>
      <c r="M50" s="804"/>
      <c r="N50" s="804"/>
      <c r="O50" s="804"/>
      <c r="P50" s="805"/>
      <c r="Q50" s="886"/>
      <c r="R50" s="887"/>
      <c r="S50" s="887"/>
      <c r="T50" s="887"/>
      <c r="U50" s="887"/>
      <c r="V50" s="887"/>
      <c r="W50" s="887"/>
      <c r="X50" s="887"/>
      <c r="Y50" s="887"/>
      <c r="Z50" s="887"/>
      <c r="AA50" s="887"/>
      <c r="AB50" s="887"/>
      <c r="AC50" s="887"/>
      <c r="AD50" s="887"/>
      <c r="AE50" s="888"/>
      <c r="AF50" s="809"/>
      <c r="AG50" s="810"/>
      <c r="AH50" s="810"/>
      <c r="AI50" s="810"/>
      <c r="AJ50" s="811"/>
      <c r="AK50" s="889"/>
      <c r="AL50" s="887"/>
      <c r="AM50" s="887"/>
      <c r="AN50" s="887"/>
      <c r="AO50" s="887"/>
      <c r="AP50" s="887"/>
      <c r="AQ50" s="887"/>
      <c r="AR50" s="887"/>
      <c r="AS50" s="887"/>
      <c r="AT50" s="887"/>
      <c r="AU50" s="887"/>
      <c r="AV50" s="887"/>
      <c r="AW50" s="887"/>
      <c r="AX50" s="887"/>
      <c r="AY50" s="887"/>
      <c r="AZ50" s="890"/>
      <c r="BA50" s="890"/>
      <c r="BB50" s="890"/>
      <c r="BC50" s="890"/>
      <c r="BD50" s="890"/>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17.25" x14ac:dyDescent="0.15">
      <c r="A51" s="263">
        <v>24</v>
      </c>
      <c r="B51" s="803"/>
      <c r="C51" s="804"/>
      <c r="D51" s="804"/>
      <c r="E51" s="804"/>
      <c r="F51" s="804"/>
      <c r="G51" s="804"/>
      <c r="H51" s="804"/>
      <c r="I51" s="804"/>
      <c r="J51" s="804"/>
      <c r="K51" s="804"/>
      <c r="L51" s="804"/>
      <c r="M51" s="804"/>
      <c r="N51" s="804"/>
      <c r="O51" s="804"/>
      <c r="P51" s="805"/>
      <c r="Q51" s="886"/>
      <c r="R51" s="887"/>
      <c r="S51" s="887"/>
      <c r="T51" s="887"/>
      <c r="U51" s="887"/>
      <c r="V51" s="887"/>
      <c r="W51" s="887"/>
      <c r="X51" s="887"/>
      <c r="Y51" s="887"/>
      <c r="Z51" s="887"/>
      <c r="AA51" s="887"/>
      <c r="AB51" s="887"/>
      <c r="AC51" s="887"/>
      <c r="AD51" s="887"/>
      <c r="AE51" s="888"/>
      <c r="AF51" s="809"/>
      <c r="AG51" s="810"/>
      <c r="AH51" s="810"/>
      <c r="AI51" s="810"/>
      <c r="AJ51" s="811"/>
      <c r="AK51" s="889"/>
      <c r="AL51" s="887"/>
      <c r="AM51" s="887"/>
      <c r="AN51" s="887"/>
      <c r="AO51" s="887"/>
      <c r="AP51" s="887"/>
      <c r="AQ51" s="887"/>
      <c r="AR51" s="887"/>
      <c r="AS51" s="887"/>
      <c r="AT51" s="887"/>
      <c r="AU51" s="887"/>
      <c r="AV51" s="887"/>
      <c r="AW51" s="887"/>
      <c r="AX51" s="887"/>
      <c r="AY51" s="887"/>
      <c r="AZ51" s="890"/>
      <c r="BA51" s="890"/>
      <c r="BB51" s="890"/>
      <c r="BC51" s="890"/>
      <c r="BD51" s="890"/>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17.25" x14ac:dyDescent="0.15">
      <c r="A52" s="263">
        <v>25</v>
      </c>
      <c r="B52" s="803"/>
      <c r="C52" s="804"/>
      <c r="D52" s="804"/>
      <c r="E52" s="804"/>
      <c r="F52" s="804"/>
      <c r="G52" s="804"/>
      <c r="H52" s="804"/>
      <c r="I52" s="804"/>
      <c r="J52" s="804"/>
      <c r="K52" s="804"/>
      <c r="L52" s="804"/>
      <c r="M52" s="804"/>
      <c r="N52" s="804"/>
      <c r="O52" s="804"/>
      <c r="P52" s="805"/>
      <c r="Q52" s="886"/>
      <c r="R52" s="887"/>
      <c r="S52" s="887"/>
      <c r="T52" s="887"/>
      <c r="U52" s="887"/>
      <c r="V52" s="887"/>
      <c r="W52" s="887"/>
      <c r="X52" s="887"/>
      <c r="Y52" s="887"/>
      <c r="Z52" s="887"/>
      <c r="AA52" s="887"/>
      <c r="AB52" s="887"/>
      <c r="AC52" s="887"/>
      <c r="AD52" s="887"/>
      <c r="AE52" s="888"/>
      <c r="AF52" s="809"/>
      <c r="AG52" s="810"/>
      <c r="AH52" s="810"/>
      <c r="AI52" s="810"/>
      <c r="AJ52" s="811"/>
      <c r="AK52" s="889"/>
      <c r="AL52" s="887"/>
      <c r="AM52" s="887"/>
      <c r="AN52" s="887"/>
      <c r="AO52" s="887"/>
      <c r="AP52" s="887"/>
      <c r="AQ52" s="887"/>
      <c r="AR52" s="887"/>
      <c r="AS52" s="887"/>
      <c r="AT52" s="887"/>
      <c r="AU52" s="887"/>
      <c r="AV52" s="887"/>
      <c r="AW52" s="887"/>
      <c r="AX52" s="887"/>
      <c r="AY52" s="887"/>
      <c r="AZ52" s="890"/>
      <c r="BA52" s="890"/>
      <c r="BB52" s="890"/>
      <c r="BC52" s="890"/>
      <c r="BD52" s="890"/>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17.25" x14ac:dyDescent="0.15">
      <c r="A53" s="263">
        <v>26</v>
      </c>
      <c r="B53" s="803"/>
      <c r="C53" s="804"/>
      <c r="D53" s="804"/>
      <c r="E53" s="804"/>
      <c r="F53" s="804"/>
      <c r="G53" s="804"/>
      <c r="H53" s="804"/>
      <c r="I53" s="804"/>
      <c r="J53" s="804"/>
      <c r="K53" s="804"/>
      <c r="L53" s="804"/>
      <c r="M53" s="804"/>
      <c r="N53" s="804"/>
      <c r="O53" s="804"/>
      <c r="P53" s="805"/>
      <c r="Q53" s="886"/>
      <c r="R53" s="887"/>
      <c r="S53" s="887"/>
      <c r="T53" s="887"/>
      <c r="U53" s="887"/>
      <c r="V53" s="887"/>
      <c r="W53" s="887"/>
      <c r="X53" s="887"/>
      <c r="Y53" s="887"/>
      <c r="Z53" s="887"/>
      <c r="AA53" s="887"/>
      <c r="AB53" s="887"/>
      <c r="AC53" s="887"/>
      <c r="AD53" s="887"/>
      <c r="AE53" s="888"/>
      <c r="AF53" s="809"/>
      <c r="AG53" s="810"/>
      <c r="AH53" s="810"/>
      <c r="AI53" s="810"/>
      <c r="AJ53" s="811"/>
      <c r="AK53" s="889"/>
      <c r="AL53" s="887"/>
      <c r="AM53" s="887"/>
      <c r="AN53" s="887"/>
      <c r="AO53" s="887"/>
      <c r="AP53" s="887"/>
      <c r="AQ53" s="887"/>
      <c r="AR53" s="887"/>
      <c r="AS53" s="887"/>
      <c r="AT53" s="887"/>
      <c r="AU53" s="887"/>
      <c r="AV53" s="887"/>
      <c r="AW53" s="887"/>
      <c r="AX53" s="887"/>
      <c r="AY53" s="887"/>
      <c r="AZ53" s="890"/>
      <c r="BA53" s="890"/>
      <c r="BB53" s="890"/>
      <c r="BC53" s="890"/>
      <c r="BD53" s="890"/>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17.25" x14ac:dyDescent="0.15">
      <c r="A54" s="263">
        <v>27</v>
      </c>
      <c r="B54" s="803"/>
      <c r="C54" s="804"/>
      <c r="D54" s="804"/>
      <c r="E54" s="804"/>
      <c r="F54" s="804"/>
      <c r="G54" s="804"/>
      <c r="H54" s="804"/>
      <c r="I54" s="804"/>
      <c r="J54" s="804"/>
      <c r="K54" s="804"/>
      <c r="L54" s="804"/>
      <c r="M54" s="804"/>
      <c r="N54" s="804"/>
      <c r="O54" s="804"/>
      <c r="P54" s="805"/>
      <c r="Q54" s="886"/>
      <c r="R54" s="887"/>
      <c r="S54" s="887"/>
      <c r="T54" s="887"/>
      <c r="U54" s="887"/>
      <c r="V54" s="887"/>
      <c r="W54" s="887"/>
      <c r="X54" s="887"/>
      <c r="Y54" s="887"/>
      <c r="Z54" s="887"/>
      <c r="AA54" s="887"/>
      <c r="AB54" s="887"/>
      <c r="AC54" s="887"/>
      <c r="AD54" s="887"/>
      <c r="AE54" s="888"/>
      <c r="AF54" s="809"/>
      <c r="AG54" s="810"/>
      <c r="AH54" s="810"/>
      <c r="AI54" s="810"/>
      <c r="AJ54" s="811"/>
      <c r="AK54" s="889"/>
      <c r="AL54" s="887"/>
      <c r="AM54" s="887"/>
      <c r="AN54" s="887"/>
      <c r="AO54" s="887"/>
      <c r="AP54" s="887"/>
      <c r="AQ54" s="887"/>
      <c r="AR54" s="887"/>
      <c r="AS54" s="887"/>
      <c r="AT54" s="887"/>
      <c r="AU54" s="887"/>
      <c r="AV54" s="887"/>
      <c r="AW54" s="887"/>
      <c r="AX54" s="887"/>
      <c r="AY54" s="887"/>
      <c r="AZ54" s="890"/>
      <c r="BA54" s="890"/>
      <c r="BB54" s="890"/>
      <c r="BC54" s="890"/>
      <c r="BD54" s="890"/>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17.25" x14ac:dyDescent="0.15">
      <c r="A55" s="263">
        <v>28</v>
      </c>
      <c r="B55" s="803"/>
      <c r="C55" s="804"/>
      <c r="D55" s="804"/>
      <c r="E55" s="804"/>
      <c r="F55" s="804"/>
      <c r="G55" s="804"/>
      <c r="H55" s="804"/>
      <c r="I55" s="804"/>
      <c r="J55" s="804"/>
      <c r="K55" s="804"/>
      <c r="L55" s="804"/>
      <c r="M55" s="804"/>
      <c r="N55" s="804"/>
      <c r="O55" s="804"/>
      <c r="P55" s="805"/>
      <c r="Q55" s="886"/>
      <c r="R55" s="887"/>
      <c r="S55" s="887"/>
      <c r="T55" s="887"/>
      <c r="U55" s="887"/>
      <c r="V55" s="887"/>
      <c r="W55" s="887"/>
      <c r="X55" s="887"/>
      <c r="Y55" s="887"/>
      <c r="Z55" s="887"/>
      <c r="AA55" s="887"/>
      <c r="AB55" s="887"/>
      <c r="AC55" s="887"/>
      <c r="AD55" s="887"/>
      <c r="AE55" s="888"/>
      <c r="AF55" s="809"/>
      <c r="AG55" s="810"/>
      <c r="AH55" s="810"/>
      <c r="AI55" s="810"/>
      <c r="AJ55" s="811"/>
      <c r="AK55" s="889"/>
      <c r="AL55" s="887"/>
      <c r="AM55" s="887"/>
      <c r="AN55" s="887"/>
      <c r="AO55" s="887"/>
      <c r="AP55" s="887"/>
      <c r="AQ55" s="887"/>
      <c r="AR55" s="887"/>
      <c r="AS55" s="887"/>
      <c r="AT55" s="887"/>
      <c r="AU55" s="887"/>
      <c r="AV55" s="887"/>
      <c r="AW55" s="887"/>
      <c r="AX55" s="887"/>
      <c r="AY55" s="887"/>
      <c r="AZ55" s="890"/>
      <c r="BA55" s="890"/>
      <c r="BB55" s="890"/>
      <c r="BC55" s="890"/>
      <c r="BD55" s="890"/>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17.25" x14ac:dyDescent="0.15">
      <c r="A56" s="263">
        <v>29</v>
      </c>
      <c r="B56" s="803"/>
      <c r="C56" s="804"/>
      <c r="D56" s="804"/>
      <c r="E56" s="804"/>
      <c r="F56" s="804"/>
      <c r="G56" s="804"/>
      <c r="H56" s="804"/>
      <c r="I56" s="804"/>
      <c r="J56" s="804"/>
      <c r="K56" s="804"/>
      <c r="L56" s="804"/>
      <c r="M56" s="804"/>
      <c r="N56" s="804"/>
      <c r="O56" s="804"/>
      <c r="P56" s="805"/>
      <c r="Q56" s="886"/>
      <c r="R56" s="887"/>
      <c r="S56" s="887"/>
      <c r="T56" s="887"/>
      <c r="U56" s="887"/>
      <c r="V56" s="887"/>
      <c r="W56" s="887"/>
      <c r="X56" s="887"/>
      <c r="Y56" s="887"/>
      <c r="Z56" s="887"/>
      <c r="AA56" s="887"/>
      <c r="AB56" s="887"/>
      <c r="AC56" s="887"/>
      <c r="AD56" s="887"/>
      <c r="AE56" s="888"/>
      <c r="AF56" s="809"/>
      <c r="AG56" s="810"/>
      <c r="AH56" s="810"/>
      <c r="AI56" s="810"/>
      <c r="AJ56" s="811"/>
      <c r="AK56" s="889"/>
      <c r="AL56" s="887"/>
      <c r="AM56" s="887"/>
      <c r="AN56" s="887"/>
      <c r="AO56" s="887"/>
      <c r="AP56" s="887"/>
      <c r="AQ56" s="887"/>
      <c r="AR56" s="887"/>
      <c r="AS56" s="887"/>
      <c r="AT56" s="887"/>
      <c r="AU56" s="887"/>
      <c r="AV56" s="887"/>
      <c r="AW56" s="887"/>
      <c r="AX56" s="887"/>
      <c r="AY56" s="887"/>
      <c r="AZ56" s="890"/>
      <c r="BA56" s="890"/>
      <c r="BB56" s="890"/>
      <c r="BC56" s="890"/>
      <c r="BD56" s="890"/>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17.25" x14ac:dyDescent="0.15">
      <c r="A57" s="263">
        <v>30</v>
      </c>
      <c r="B57" s="803"/>
      <c r="C57" s="804"/>
      <c r="D57" s="804"/>
      <c r="E57" s="804"/>
      <c r="F57" s="804"/>
      <c r="G57" s="804"/>
      <c r="H57" s="804"/>
      <c r="I57" s="804"/>
      <c r="J57" s="804"/>
      <c r="K57" s="804"/>
      <c r="L57" s="804"/>
      <c r="M57" s="804"/>
      <c r="N57" s="804"/>
      <c r="O57" s="804"/>
      <c r="P57" s="805"/>
      <c r="Q57" s="886"/>
      <c r="R57" s="887"/>
      <c r="S57" s="887"/>
      <c r="T57" s="887"/>
      <c r="U57" s="887"/>
      <c r="V57" s="887"/>
      <c r="W57" s="887"/>
      <c r="X57" s="887"/>
      <c r="Y57" s="887"/>
      <c r="Z57" s="887"/>
      <c r="AA57" s="887"/>
      <c r="AB57" s="887"/>
      <c r="AC57" s="887"/>
      <c r="AD57" s="887"/>
      <c r="AE57" s="888"/>
      <c r="AF57" s="809"/>
      <c r="AG57" s="810"/>
      <c r="AH57" s="810"/>
      <c r="AI57" s="810"/>
      <c r="AJ57" s="811"/>
      <c r="AK57" s="889"/>
      <c r="AL57" s="887"/>
      <c r="AM57" s="887"/>
      <c r="AN57" s="887"/>
      <c r="AO57" s="887"/>
      <c r="AP57" s="887"/>
      <c r="AQ57" s="887"/>
      <c r="AR57" s="887"/>
      <c r="AS57" s="887"/>
      <c r="AT57" s="887"/>
      <c r="AU57" s="887"/>
      <c r="AV57" s="887"/>
      <c r="AW57" s="887"/>
      <c r="AX57" s="887"/>
      <c r="AY57" s="887"/>
      <c r="AZ57" s="890"/>
      <c r="BA57" s="890"/>
      <c r="BB57" s="890"/>
      <c r="BC57" s="890"/>
      <c r="BD57" s="890"/>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17.25" x14ac:dyDescent="0.15">
      <c r="A58" s="263">
        <v>31</v>
      </c>
      <c r="B58" s="803"/>
      <c r="C58" s="804"/>
      <c r="D58" s="804"/>
      <c r="E58" s="804"/>
      <c r="F58" s="804"/>
      <c r="G58" s="804"/>
      <c r="H58" s="804"/>
      <c r="I58" s="804"/>
      <c r="J58" s="804"/>
      <c r="K58" s="804"/>
      <c r="L58" s="804"/>
      <c r="M58" s="804"/>
      <c r="N58" s="804"/>
      <c r="O58" s="804"/>
      <c r="P58" s="805"/>
      <c r="Q58" s="886"/>
      <c r="R58" s="887"/>
      <c r="S58" s="887"/>
      <c r="T58" s="887"/>
      <c r="U58" s="887"/>
      <c r="V58" s="887"/>
      <c r="W58" s="887"/>
      <c r="X58" s="887"/>
      <c r="Y58" s="887"/>
      <c r="Z58" s="887"/>
      <c r="AA58" s="887"/>
      <c r="AB58" s="887"/>
      <c r="AC58" s="887"/>
      <c r="AD58" s="887"/>
      <c r="AE58" s="888"/>
      <c r="AF58" s="809"/>
      <c r="AG58" s="810"/>
      <c r="AH58" s="810"/>
      <c r="AI58" s="810"/>
      <c r="AJ58" s="811"/>
      <c r="AK58" s="889"/>
      <c r="AL58" s="887"/>
      <c r="AM58" s="887"/>
      <c r="AN58" s="887"/>
      <c r="AO58" s="887"/>
      <c r="AP58" s="887"/>
      <c r="AQ58" s="887"/>
      <c r="AR58" s="887"/>
      <c r="AS58" s="887"/>
      <c r="AT58" s="887"/>
      <c r="AU58" s="887"/>
      <c r="AV58" s="887"/>
      <c r="AW58" s="887"/>
      <c r="AX58" s="887"/>
      <c r="AY58" s="887"/>
      <c r="AZ58" s="890"/>
      <c r="BA58" s="890"/>
      <c r="BB58" s="890"/>
      <c r="BC58" s="890"/>
      <c r="BD58" s="890"/>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17.25" x14ac:dyDescent="0.15">
      <c r="A59" s="263">
        <v>32</v>
      </c>
      <c r="B59" s="803"/>
      <c r="C59" s="804"/>
      <c r="D59" s="804"/>
      <c r="E59" s="804"/>
      <c r="F59" s="804"/>
      <c r="G59" s="804"/>
      <c r="H59" s="804"/>
      <c r="I59" s="804"/>
      <c r="J59" s="804"/>
      <c r="K59" s="804"/>
      <c r="L59" s="804"/>
      <c r="M59" s="804"/>
      <c r="N59" s="804"/>
      <c r="O59" s="804"/>
      <c r="P59" s="805"/>
      <c r="Q59" s="886"/>
      <c r="R59" s="887"/>
      <c r="S59" s="887"/>
      <c r="T59" s="887"/>
      <c r="U59" s="887"/>
      <c r="V59" s="887"/>
      <c r="W59" s="887"/>
      <c r="X59" s="887"/>
      <c r="Y59" s="887"/>
      <c r="Z59" s="887"/>
      <c r="AA59" s="887"/>
      <c r="AB59" s="887"/>
      <c r="AC59" s="887"/>
      <c r="AD59" s="887"/>
      <c r="AE59" s="888"/>
      <c r="AF59" s="809"/>
      <c r="AG59" s="810"/>
      <c r="AH59" s="810"/>
      <c r="AI59" s="810"/>
      <c r="AJ59" s="811"/>
      <c r="AK59" s="889"/>
      <c r="AL59" s="887"/>
      <c r="AM59" s="887"/>
      <c r="AN59" s="887"/>
      <c r="AO59" s="887"/>
      <c r="AP59" s="887"/>
      <c r="AQ59" s="887"/>
      <c r="AR59" s="887"/>
      <c r="AS59" s="887"/>
      <c r="AT59" s="887"/>
      <c r="AU59" s="887"/>
      <c r="AV59" s="887"/>
      <c r="AW59" s="887"/>
      <c r="AX59" s="887"/>
      <c r="AY59" s="887"/>
      <c r="AZ59" s="890"/>
      <c r="BA59" s="890"/>
      <c r="BB59" s="890"/>
      <c r="BC59" s="890"/>
      <c r="BD59" s="890"/>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17.25" x14ac:dyDescent="0.15">
      <c r="A60" s="263">
        <v>33</v>
      </c>
      <c r="B60" s="803"/>
      <c r="C60" s="804"/>
      <c r="D60" s="804"/>
      <c r="E60" s="804"/>
      <c r="F60" s="804"/>
      <c r="G60" s="804"/>
      <c r="H60" s="804"/>
      <c r="I60" s="804"/>
      <c r="J60" s="804"/>
      <c r="K60" s="804"/>
      <c r="L60" s="804"/>
      <c r="M60" s="804"/>
      <c r="N60" s="804"/>
      <c r="O60" s="804"/>
      <c r="P60" s="805"/>
      <c r="Q60" s="886"/>
      <c r="R60" s="887"/>
      <c r="S60" s="887"/>
      <c r="T60" s="887"/>
      <c r="U60" s="887"/>
      <c r="V60" s="887"/>
      <c r="W60" s="887"/>
      <c r="X60" s="887"/>
      <c r="Y60" s="887"/>
      <c r="Z60" s="887"/>
      <c r="AA60" s="887"/>
      <c r="AB60" s="887"/>
      <c r="AC60" s="887"/>
      <c r="AD60" s="887"/>
      <c r="AE60" s="888"/>
      <c r="AF60" s="809"/>
      <c r="AG60" s="810"/>
      <c r="AH60" s="810"/>
      <c r="AI60" s="810"/>
      <c r="AJ60" s="811"/>
      <c r="AK60" s="889"/>
      <c r="AL60" s="887"/>
      <c r="AM60" s="887"/>
      <c r="AN60" s="887"/>
      <c r="AO60" s="887"/>
      <c r="AP60" s="887"/>
      <c r="AQ60" s="887"/>
      <c r="AR60" s="887"/>
      <c r="AS60" s="887"/>
      <c r="AT60" s="887"/>
      <c r="AU60" s="887"/>
      <c r="AV60" s="887"/>
      <c r="AW60" s="887"/>
      <c r="AX60" s="887"/>
      <c r="AY60" s="887"/>
      <c r="AZ60" s="890"/>
      <c r="BA60" s="890"/>
      <c r="BB60" s="890"/>
      <c r="BC60" s="890"/>
      <c r="BD60" s="890"/>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18" thickBot="1" x14ac:dyDescent="0.2">
      <c r="A61" s="263">
        <v>34</v>
      </c>
      <c r="B61" s="803"/>
      <c r="C61" s="804"/>
      <c r="D61" s="804"/>
      <c r="E61" s="804"/>
      <c r="F61" s="804"/>
      <c r="G61" s="804"/>
      <c r="H61" s="804"/>
      <c r="I61" s="804"/>
      <c r="J61" s="804"/>
      <c r="K61" s="804"/>
      <c r="L61" s="804"/>
      <c r="M61" s="804"/>
      <c r="N61" s="804"/>
      <c r="O61" s="804"/>
      <c r="P61" s="805"/>
      <c r="Q61" s="886"/>
      <c r="R61" s="887"/>
      <c r="S61" s="887"/>
      <c r="T61" s="887"/>
      <c r="U61" s="887"/>
      <c r="V61" s="887"/>
      <c r="W61" s="887"/>
      <c r="X61" s="887"/>
      <c r="Y61" s="887"/>
      <c r="Z61" s="887"/>
      <c r="AA61" s="887"/>
      <c r="AB61" s="887"/>
      <c r="AC61" s="887"/>
      <c r="AD61" s="887"/>
      <c r="AE61" s="888"/>
      <c r="AF61" s="809"/>
      <c r="AG61" s="810"/>
      <c r="AH61" s="810"/>
      <c r="AI61" s="810"/>
      <c r="AJ61" s="811"/>
      <c r="AK61" s="889"/>
      <c r="AL61" s="887"/>
      <c r="AM61" s="887"/>
      <c r="AN61" s="887"/>
      <c r="AO61" s="887"/>
      <c r="AP61" s="887"/>
      <c r="AQ61" s="887"/>
      <c r="AR61" s="887"/>
      <c r="AS61" s="887"/>
      <c r="AT61" s="887"/>
      <c r="AU61" s="887"/>
      <c r="AV61" s="887"/>
      <c r="AW61" s="887"/>
      <c r="AX61" s="887"/>
      <c r="AY61" s="887"/>
      <c r="AZ61" s="890"/>
      <c r="BA61" s="890"/>
      <c r="BB61" s="890"/>
      <c r="BC61" s="890"/>
      <c r="BD61" s="890"/>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6"/>
      <c r="R62" s="887"/>
      <c r="S62" s="887"/>
      <c r="T62" s="887"/>
      <c r="U62" s="887"/>
      <c r="V62" s="887"/>
      <c r="W62" s="887"/>
      <c r="X62" s="887"/>
      <c r="Y62" s="887"/>
      <c r="Z62" s="887"/>
      <c r="AA62" s="887"/>
      <c r="AB62" s="887"/>
      <c r="AC62" s="887"/>
      <c r="AD62" s="887"/>
      <c r="AE62" s="888"/>
      <c r="AF62" s="809"/>
      <c r="AG62" s="810"/>
      <c r="AH62" s="810"/>
      <c r="AI62" s="810"/>
      <c r="AJ62" s="811"/>
      <c r="AK62" s="889"/>
      <c r="AL62" s="887"/>
      <c r="AM62" s="887"/>
      <c r="AN62" s="887"/>
      <c r="AO62" s="887"/>
      <c r="AP62" s="887"/>
      <c r="AQ62" s="887"/>
      <c r="AR62" s="887"/>
      <c r="AS62" s="887"/>
      <c r="AT62" s="887"/>
      <c r="AU62" s="887"/>
      <c r="AV62" s="887"/>
      <c r="AW62" s="887"/>
      <c r="AX62" s="887"/>
      <c r="AY62" s="887"/>
      <c r="AZ62" s="890"/>
      <c r="BA62" s="890"/>
      <c r="BB62" s="890"/>
      <c r="BC62" s="890"/>
      <c r="BD62" s="890"/>
      <c r="BE62" s="876"/>
      <c r="BF62" s="876"/>
      <c r="BG62" s="876"/>
      <c r="BH62" s="876"/>
      <c r="BI62" s="877"/>
      <c r="BJ62" s="898"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411</v>
      </c>
      <c r="C63" s="839"/>
      <c r="D63" s="839"/>
      <c r="E63" s="839"/>
      <c r="F63" s="839"/>
      <c r="G63" s="839"/>
      <c r="H63" s="839"/>
      <c r="I63" s="839"/>
      <c r="J63" s="839"/>
      <c r="K63" s="839"/>
      <c r="L63" s="839"/>
      <c r="M63" s="839"/>
      <c r="N63" s="839"/>
      <c r="O63" s="839"/>
      <c r="P63" s="840"/>
      <c r="Q63" s="891"/>
      <c r="R63" s="892"/>
      <c r="S63" s="892"/>
      <c r="T63" s="892"/>
      <c r="U63" s="892"/>
      <c r="V63" s="892"/>
      <c r="W63" s="892"/>
      <c r="X63" s="892"/>
      <c r="Y63" s="892"/>
      <c r="Z63" s="892"/>
      <c r="AA63" s="892"/>
      <c r="AB63" s="892"/>
      <c r="AC63" s="892"/>
      <c r="AD63" s="892"/>
      <c r="AE63" s="893"/>
      <c r="AF63" s="894">
        <v>127</v>
      </c>
      <c r="AG63" s="895"/>
      <c r="AH63" s="895"/>
      <c r="AI63" s="895"/>
      <c r="AJ63" s="896"/>
      <c r="AK63" s="897"/>
      <c r="AL63" s="892"/>
      <c r="AM63" s="892"/>
      <c r="AN63" s="892"/>
      <c r="AO63" s="892"/>
      <c r="AP63" s="895">
        <v>409</v>
      </c>
      <c r="AQ63" s="895"/>
      <c r="AR63" s="895"/>
      <c r="AS63" s="895"/>
      <c r="AT63" s="895"/>
      <c r="AU63" s="895">
        <v>215</v>
      </c>
      <c r="AV63" s="895"/>
      <c r="AW63" s="895"/>
      <c r="AX63" s="895"/>
      <c r="AY63" s="895"/>
      <c r="AZ63" s="899"/>
      <c r="BA63" s="899"/>
      <c r="BB63" s="899"/>
      <c r="BC63" s="899"/>
      <c r="BD63" s="899"/>
      <c r="BE63" s="900"/>
      <c r="BF63" s="900"/>
      <c r="BG63" s="900"/>
      <c r="BH63" s="900"/>
      <c r="BI63" s="901"/>
      <c r="BJ63" s="902" t="s">
        <v>412</v>
      </c>
      <c r="BK63" s="903"/>
      <c r="BL63" s="903"/>
      <c r="BM63" s="903"/>
      <c r="BN63" s="904"/>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396</v>
      </c>
      <c r="AB66" s="766"/>
      <c r="AC66" s="766"/>
      <c r="AD66" s="766"/>
      <c r="AE66" s="767"/>
      <c r="AF66" s="905" t="s">
        <v>417</v>
      </c>
      <c r="AG66" s="861"/>
      <c r="AH66" s="861"/>
      <c r="AI66" s="861"/>
      <c r="AJ66" s="906"/>
      <c r="AK66" s="765" t="s">
        <v>418</v>
      </c>
      <c r="AL66" s="789"/>
      <c r="AM66" s="789"/>
      <c r="AN66" s="789"/>
      <c r="AO66" s="790"/>
      <c r="AP66" s="765" t="s">
        <v>419</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6"/>
      <c r="BT66" s="917"/>
      <c r="BU66" s="917"/>
      <c r="BV66" s="917"/>
      <c r="BW66" s="917"/>
      <c r="BX66" s="917"/>
      <c r="BY66" s="917"/>
      <c r="BZ66" s="917"/>
      <c r="CA66" s="917"/>
      <c r="CB66" s="917"/>
      <c r="CC66" s="917"/>
      <c r="CD66" s="917"/>
      <c r="CE66" s="917"/>
      <c r="CF66" s="917"/>
      <c r="CG66" s="918"/>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2"/>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7"/>
      <c r="AG67" s="864"/>
      <c r="AH67" s="864"/>
      <c r="AI67" s="864"/>
      <c r="AJ67" s="908"/>
      <c r="AK67" s="909"/>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6"/>
      <c r="BT67" s="917"/>
      <c r="BU67" s="917"/>
      <c r="BV67" s="917"/>
      <c r="BW67" s="917"/>
      <c r="BX67" s="917"/>
      <c r="BY67" s="917"/>
      <c r="BZ67" s="917"/>
      <c r="CA67" s="917"/>
      <c r="CB67" s="917"/>
      <c r="CC67" s="917"/>
      <c r="CD67" s="917"/>
      <c r="CE67" s="917"/>
      <c r="CF67" s="917"/>
      <c r="CG67" s="918"/>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2"/>
      <c r="EA67" s="248"/>
    </row>
    <row r="68" spans="1:131" s="249" customFormat="1" ht="26.25" customHeight="1" thickTop="1" x14ac:dyDescent="0.15">
      <c r="A68" s="260">
        <v>1</v>
      </c>
      <c r="B68" s="922" t="s">
        <v>588</v>
      </c>
      <c r="C68" s="923"/>
      <c r="D68" s="923"/>
      <c r="E68" s="923"/>
      <c r="F68" s="923"/>
      <c r="G68" s="923"/>
      <c r="H68" s="923"/>
      <c r="I68" s="923"/>
      <c r="J68" s="923"/>
      <c r="K68" s="923"/>
      <c r="L68" s="923"/>
      <c r="M68" s="923"/>
      <c r="N68" s="923"/>
      <c r="O68" s="923"/>
      <c r="P68" s="924"/>
      <c r="Q68" s="925">
        <v>8319</v>
      </c>
      <c r="R68" s="919"/>
      <c r="S68" s="919"/>
      <c r="T68" s="919"/>
      <c r="U68" s="919"/>
      <c r="V68" s="919">
        <v>6892</v>
      </c>
      <c r="W68" s="919"/>
      <c r="X68" s="919"/>
      <c r="Y68" s="919"/>
      <c r="Z68" s="919"/>
      <c r="AA68" s="919">
        <v>1427</v>
      </c>
      <c r="AB68" s="919"/>
      <c r="AC68" s="919"/>
      <c r="AD68" s="919"/>
      <c r="AE68" s="919"/>
      <c r="AF68" s="919">
        <v>1427</v>
      </c>
      <c r="AG68" s="919"/>
      <c r="AH68" s="919"/>
      <c r="AI68" s="919"/>
      <c r="AJ68" s="919"/>
      <c r="AK68" s="919">
        <v>26</v>
      </c>
      <c r="AL68" s="919"/>
      <c r="AM68" s="919"/>
      <c r="AN68" s="919"/>
      <c r="AO68" s="919"/>
      <c r="AP68" s="919" t="s">
        <v>598</v>
      </c>
      <c r="AQ68" s="919"/>
      <c r="AR68" s="919"/>
      <c r="AS68" s="919"/>
      <c r="AT68" s="919"/>
      <c r="AU68" s="919" t="s">
        <v>598</v>
      </c>
      <c r="AV68" s="919"/>
      <c r="AW68" s="919"/>
      <c r="AX68" s="919"/>
      <c r="AY68" s="919"/>
      <c r="AZ68" s="920"/>
      <c r="BA68" s="920"/>
      <c r="BB68" s="920"/>
      <c r="BC68" s="920"/>
      <c r="BD68" s="921"/>
      <c r="BE68" s="267"/>
      <c r="BF68" s="267"/>
      <c r="BG68" s="267"/>
      <c r="BH68" s="267"/>
      <c r="BI68" s="267"/>
      <c r="BJ68" s="267"/>
      <c r="BK68" s="267"/>
      <c r="BL68" s="267"/>
      <c r="BM68" s="267"/>
      <c r="BN68" s="267"/>
      <c r="BO68" s="267"/>
      <c r="BP68" s="267"/>
      <c r="BQ68" s="264">
        <v>62</v>
      </c>
      <c r="BR68" s="269"/>
      <c r="BS68" s="916"/>
      <c r="BT68" s="917"/>
      <c r="BU68" s="917"/>
      <c r="BV68" s="917"/>
      <c r="BW68" s="917"/>
      <c r="BX68" s="917"/>
      <c r="BY68" s="917"/>
      <c r="BZ68" s="917"/>
      <c r="CA68" s="917"/>
      <c r="CB68" s="917"/>
      <c r="CC68" s="917"/>
      <c r="CD68" s="917"/>
      <c r="CE68" s="917"/>
      <c r="CF68" s="917"/>
      <c r="CG68" s="918"/>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2"/>
      <c r="EA68" s="248"/>
    </row>
    <row r="69" spans="1:131" s="249" customFormat="1" ht="26.25" customHeight="1" x14ac:dyDescent="0.15">
      <c r="A69" s="263">
        <v>2</v>
      </c>
      <c r="B69" s="926" t="s">
        <v>589</v>
      </c>
      <c r="C69" s="927"/>
      <c r="D69" s="927"/>
      <c r="E69" s="927"/>
      <c r="F69" s="927"/>
      <c r="G69" s="927"/>
      <c r="H69" s="927"/>
      <c r="I69" s="927"/>
      <c r="J69" s="927"/>
      <c r="K69" s="927"/>
      <c r="L69" s="927"/>
      <c r="M69" s="927"/>
      <c r="N69" s="927"/>
      <c r="O69" s="927"/>
      <c r="P69" s="928"/>
      <c r="Q69" s="929">
        <v>13799</v>
      </c>
      <c r="R69" s="879"/>
      <c r="S69" s="879"/>
      <c r="T69" s="879"/>
      <c r="U69" s="879"/>
      <c r="V69" s="879">
        <v>13797</v>
      </c>
      <c r="W69" s="879"/>
      <c r="X69" s="879"/>
      <c r="Y69" s="879"/>
      <c r="Z69" s="879"/>
      <c r="AA69" s="879">
        <v>2</v>
      </c>
      <c r="AB69" s="879"/>
      <c r="AC69" s="879"/>
      <c r="AD69" s="879"/>
      <c r="AE69" s="879"/>
      <c r="AF69" s="879">
        <v>2</v>
      </c>
      <c r="AG69" s="879"/>
      <c r="AH69" s="879"/>
      <c r="AI69" s="879"/>
      <c r="AJ69" s="879"/>
      <c r="AK69" s="879" t="s">
        <v>603</v>
      </c>
      <c r="AL69" s="879"/>
      <c r="AM69" s="879"/>
      <c r="AN69" s="879"/>
      <c r="AO69" s="879"/>
      <c r="AP69" s="879">
        <v>16441</v>
      </c>
      <c r="AQ69" s="879"/>
      <c r="AR69" s="879"/>
      <c r="AS69" s="879"/>
      <c r="AT69" s="879"/>
      <c r="AU69" s="880" t="s">
        <v>598</v>
      </c>
      <c r="AV69" s="881"/>
      <c r="AW69" s="881"/>
      <c r="AX69" s="881"/>
      <c r="AY69" s="878"/>
      <c r="AZ69" s="930"/>
      <c r="BA69" s="930"/>
      <c r="BB69" s="930"/>
      <c r="BC69" s="930"/>
      <c r="BD69" s="931"/>
      <c r="BE69" s="267"/>
      <c r="BF69" s="267"/>
      <c r="BG69" s="267"/>
      <c r="BH69" s="267"/>
      <c r="BI69" s="267"/>
      <c r="BJ69" s="267"/>
      <c r="BK69" s="267"/>
      <c r="BL69" s="267"/>
      <c r="BM69" s="267"/>
      <c r="BN69" s="267"/>
      <c r="BO69" s="267"/>
      <c r="BP69" s="267"/>
      <c r="BQ69" s="264">
        <v>63</v>
      </c>
      <c r="BR69" s="269"/>
      <c r="BS69" s="916"/>
      <c r="BT69" s="917"/>
      <c r="BU69" s="917"/>
      <c r="BV69" s="917"/>
      <c r="BW69" s="917"/>
      <c r="BX69" s="917"/>
      <c r="BY69" s="917"/>
      <c r="BZ69" s="917"/>
      <c r="CA69" s="917"/>
      <c r="CB69" s="917"/>
      <c r="CC69" s="917"/>
      <c r="CD69" s="917"/>
      <c r="CE69" s="917"/>
      <c r="CF69" s="917"/>
      <c r="CG69" s="918"/>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2"/>
      <c r="EA69" s="248"/>
    </row>
    <row r="70" spans="1:131" s="249" customFormat="1" ht="26.25" customHeight="1" x14ac:dyDescent="0.15">
      <c r="A70" s="263">
        <v>3</v>
      </c>
      <c r="B70" s="926" t="s">
        <v>590</v>
      </c>
      <c r="C70" s="927"/>
      <c r="D70" s="927"/>
      <c r="E70" s="927"/>
      <c r="F70" s="927"/>
      <c r="G70" s="927"/>
      <c r="H70" s="927"/>
      <c r="I70" s="927"/>
      <c r="J70" s="927"/>
      <c r="K70" s="927"/>
      <c r="L70" s="927"/>
      <c r="M70" s="927"/>
      <c r="N70" s="927"/>
      <c r="O70" s="927"/>
      <c r="P70" s="928"/>
      <c r="Q70" s="929">
        <v>6951</v>
      </c>
      <c r="R70" s="879"/>
      <c r="S70" s="879"/>
      <c r="T70" s="879"/>
      <c r="U70" s="879"/>
      <c r="V70" s="879">
        <v>6745</v>
      </c>
      <c r="W70" s="879"/>
      <c r="X70" s="879"/>
      <c r="Y70" s="879"/>
      <c r="Z70" s="879"/>
      <c r="AA70" s="879">
        <v>205</v>
      </c>
      <c r="AB70" s="879"/>
      <c r="AC70" s="879"/>
      <c r="AD70" s="879"/>
      <c r="AE70" s="879"/>
      <c r="AF70" s="879">
        <v>196</v>
      </c>
      <c r="AG70" s="879"/>
      <c r="AH70" s="879"/>
      <c r="AI70" s="879"/>
      <c r="AJ70" s="879"/>
      <c r="AK70" s="879">
        <v>103</v>
      </c>
      <c r="AL70" s="879"/>
      <c r="AM70" s="879"/>
      <c r="AN70" s="879"/>
      <c r="AO70" s="879"/>
      <c r="AP70" s="879">
        <v>6990</v>
      </c>
      <c r="AQ70" s="879"/>
      <c r="AR70" s="879"/>
      <c r="AS70" s="879"/>
      <c r="AT70" s="879"/>
      <c r="AU70" s="880" t="s">
        <v>598</v>
      </c>
      <c r="AV70" s="881"/>
      <c r="AW70" s="881"/>
      <c r="AX70" s="881"/>
      <c r="AY70" s="878"/>
      <c r="AZ70" s="930"/>
      <c r="BA70" s="930"/>
      <c r="BB70" s="930"/>
      <c r="BC70" s="930"/>
      <c r="BD70" s="931"/>
      <c r="BE70" s="267"/>
      <c r="BF70" s="267"/>
      <c r="BG70" s="267"/>
      <c r="BH70" s="267"/>
      <c r="BI70" s="267"/>
      <c r="BJ70" s="267"/>
      <c r="BK70" s="267"/>
      <c r="BL70" s="267"/>
      <c r="BM70" s="267"/>
      <c r="BN70" s="267"/>
      <c r="BO70" s="267"/>
      <c r="BP70" s="267"/>
      <c r="BQ70" s="264">
        <v>64</v>
      </c>
      <c r="BR70" s="269"/>
      <c r="BS70" s="916"/>
      <c r="BT70" s="917"/>
      <c r="BU70" s="917"/>
      <c r="BV70" s="917"/>
      <c r="BW70" s="917"/>
      <c r="BX70" s="917"/>
      <c r="BY70" s="917"/>
      <c r="BZ70" s="917"/>
      <c r="CA70" s="917"/>
      <c r="CB70" s="917"/>
      <c r="CC70" s="917"/>
      <c r="CD70" s="917"/>
      <c r="CE70" s="917"/>
      <c r="CF70" s="917"/>
      <c r="CG70" s="918"/>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2"/>
      <c r="EA70" s="248"/>
    </row>
    <row r="71" spans="1:131" s="249" customFormat="1" ht="26.25" customHeight="1" x14ac:dyDescent="0.15">
      <c r="A71" s="263">
        <v>4</v>
      </c>
      <c r="B71" s="926" t="s">
        <v>591</v>
      </c>
      <c r="C71" s="927"/>
      <c r="D71" s="927"/>
      <c r="E71" s="927"/>
      <c r="F71" s="927"/>
      <c r="G71" s="927"/>
      <c r="H71" s="927"/>
      <c r="I71" s="927"/>
      <c r="J71" s="927"/>
      <c r="K71" s="927"/>
      <c r="L71" s="927"/>
      <c r="M71" s="927"/>
      <c r="N71" s="927"/>
      <c r="O71" s="927"/>
      <c r="P71" s="928"/>
      <c r="Q71" s="929">
        <v>280</v>
      </c>
      <c r="R71" s="879"/>
      <c r="S71" s="879"/>
      <c r="T71" s="879"/>
      <c r="U71" s="879"/>
      <c r="V71" s="879">
        <v>244</v>
      </c>
      <c r="W71" s="879"/>
      <c r="X71" s="879"/>
      <c r="Y71" s="879"/>
      <c r="Z71" s="879"/>
      <c r="AA71" s="879">
        <v>36</v>
      </c>
      <c r="AB71" s="879"/>
      <c r="AC71" s="879"/>
      <c r="AD71" s="879"/>
      <c r="AE71" s="879"/>
      <c r="AF71" s="879">
        <v>36</v>
      </c>
      <c r="AG71" s="879"/>
      <c r="AH71" s="879"/>
      <c r="AI71" s="879"/>
      <c r="AJ71" s="879"/>
      <c r="AK71" s="880" t="s">
        <v>598</v>
      </c>
      <c r="AL71" s="881"/>
      <c r="AM71" s="881"/>
      <c r="AN71" s="881"/>
      <c r="AO71" s="878"/>
      <c r="AP71" s="880" t="s">
        <v>598</v>
      </c>
      <c r="AQ71" s="881"/>
      <c r="AR71" s="881"/>
      <c r="AS71" s="881"/>
      <c r="AT71" s="878"/>
      <c r="AU71" s="880" t="s">
        <v>598</v>
      </c>
      <c r="AV71" s="881"/>
      <c r="AW71" s="881"/>
      <c r="AX71" s="881"/>
      <c r="AY71" s="878"/>
      <c r="AZ71" s="930"/>
      <c r="BA71" s="930"/>
      <c r="BB71" s="930"/>
      <c r="BC71" s="930"/>
      <c r="BD71" s="931"/>
      <c r="BE71" s="267"/>
      <c r="BF71" s="267"/>
      <c r="BG71" s="267"/>
      <c r="BH71" s="267"/>
      <c r="BI71" s="267"/>
      <c r="BJ71" s="267"/>
      <c r="BK71" s="267"/>
      <c r="BL71" s="267"/>
      <c r="BM71" s="267"/>
      <c r="BN71" s="267"/>
      <c r="BO71" s="267"/>
      <c r="BP71" s="267"/>
      <c r="BQ71" s="264">
        <v>65</v>
      </c>
      <c r="BR71" s="269"/>
      <c r="BS71" s="916"/>
      <c r="BT71" s="917"/>
      <c r="BU71" s="917"/>
      <c r="BV71" s="917"/>
      <c r="BW71" s="917"/>
      <c r="BX71" s="917"/>
      <c r="BY71" s="917"/>
      <c r="BZ71" s="917"/>
      <c r="CA71" s="917"/>
      <c r="CB71" s="917"/>
      <c r="CC71" s="917"/>
      <c r="CD71" s="917"/>
      <c r="CE71" s="917"/>
      <c r="CF71" s="917"/>
      <c r="CG71" s="918"/>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2"/>
      <c r="EA71" s="248"/>
    </row>
    <row r="72" spans="1:131" s="249" customFormat="1" ht="26.25" customHeight="1" x14ac:dyDescent="0.15">
      <c r="A72" s="263">
        <v>5</v>
      </c>
      <c r="B72" s="926" t="s">
        <v>592</v>
      </c>
      <c r="C72" s="927"/>
      <c r="D72" s="927"/>
      <c r="E72" s="927"/>
      <c r="F72" s="927"/>
      <c r="G72" s="927"/>
      <c r="H72" s="927"/>
      <c r="I72" s="927"/>
      <c r="J72" s="927"/>
      <c r="K72" s="927"/>
      <c r="L72" s="927"/>
      <c r="M72" s="927"/>
      <c r="N72" s="927"/>
      <c r="O72" s="927"/>
      <c r="P72" s="928"/>
      <c r="Q72" s="929">
        <v>292778</v>
      </c>
      <c r="R72" s="879"/>
      <c r="S72" s="879"/>
      <c r="T72" s="879"/>
      <c r="U72" s="879"/>
      <c r="V72" s="879">
        <v>279366</v>
      </c>
      <c r="W72" s="879"/>
      <c r="X72" s="879"/>
      <c r="Y72" s="879"/>
      <c r="Z72" s="879"/>
      <c r="AA72" s="879">
        <v>13412</v>
      </c>
      <c r="AB72" s="879"/>
      <c r="AC72" s="879"/>
      <c r="AD72" s="879"/>
      <c r="AE72" s="879"/>
      <c r="AF72" s="879">
        <v>13412</v>
      </c>
      <c r="AG72" s="879"/>
      <c r="AH72" s="879"/>
      <c r="AI72" s="879"/>
      <c r="AJ72" s="879"/>
      <c r="AK72" s="880" t="s">
        <v>598</v>
      </c>
      <c r="AL72" s="881"/>
      <c r="AM72" s="881"/>
      <c r="AN72" s="881"/>
      <c r="AO72" s="878"/>
      <c r="AP72" s="880" t="s">
        <v>598</v>
      </c>
      <c r="AQ72" s="881"/>
      <c r="AR72" s="881"/>
      <c r="AS72" s="881"/>
      <c r="AT72" s="878"/>
      <c r="AU72" s="880" t="s">
        <v>598</v>
      </c>
      <c r="AV72" s="881"/>
      <c r="AW72" s="881"/>
      <c r="AX72" s="881"/>
      <c r="AY72" s="878"/>
      <c r="AZ72" s="930"/>
      <c r="BA72" s="930"/>
      <c r="BB72" s="930"/>
      <c r="BC72" s="930"/>
      <c r="BD72" s="931"/>
      <c r="BE72" s="267"/>
      <c r="BF72" s="267"/>
      <c r="BG72" s="267"/>
      <c r="BH72" s="267"/>
      <c r="BI72" s="267"/>
      <c r="BJ72" s="267"/>
      <c r="BK72" s="267"/>
      <c r="BL72" s="267"/>
      <c r="BM72" s="267"/>
      <c r="BN72" s="267"/>
      <c r="BO72" s="267"/>
      <c r="BP72" s="267"/>
      <c r="BQ72" s="264">
        <v>66</v>
      </c>
      <c r="BR72" s="269"/>
      <c r="BS72" s="916"/>
      <c r="BT72" s="917"/>
      <c r="BU72" s="917"/>
      <c r="BV72" s="917"/>
      <c r="BW72" s="917"/>
      <c r="BX72" s="917"/>
      <c r="BY72" s="917"/>
      <c r="BZ72" s="917"/>
      <c r="CA72" s="917"/>
      <c r="CB72" s="917"/>
      <c r="CC72" s="917"/>
      <c r="CD72" s="917"/>
      <c r="CE72" s="917"/>
      <c r="CF72" s="917"/>
      <c r="CG72" s="918"/>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2"/>
      <c r="EA72" s="248"/>
    </row>
    <row r="73" spans="1:131" s="249" customFormat="1" ht="26.25" customHeight="1" x14ac:dyDescent="0.15">
      <c r="A73" s="263">
        <v>6</v>
      </c>
      <c r="B73" s="926"/>
      <c r="C73" s="927"/>
      <c r="D73" s="927"/>
      <c r="E73" s="927"/>
      <c r="F73" s="927"/>
      <c r="G73" s="927"/>
      <c r="H73" s="927"/>
      <c r="I73" s="927"/>
      <c r="J73" s="927"/>
      <c r="K73" s="927"/>
      <c r="L73" s="927"/>
      <c r="M73" s="927"/>
      <c r="N73" s="927"/>
      <c r="O73" s="927"/>
      <c r="P73" s="928"/>
      <c r="Q73" s="929"/>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30"/>
      <c r="BA73" s="930"/>
      <c r="BB73" s="930"/>
      <c r="BC73" s="930"/>
      <c r="BD73" s="931"/>
      <c r="BE73" s="267"/>
      <c r="BF73" s="267"/>
      <c r="BG73" s="267"/>
      <c r="BH73" s="267"/>
      <c r="BI73" s="267"/>
      <c r="BJ73" s="267"/>
      <c r="BK73" s="267"/>
      <c r="BL73" s="267"/>
      <c r="BM73" s="267"/>
      <c r="BN73" s="267"/>
      <c r="BO73" s="267"/>
      <c r="BP73" s="267"/>
      <c r="BQ73" s="264">
        <v>67</v>
      </c>
      <c r="BR73" s="269"/>
      <c r="BS73" s="916"/>
      <c r="BT73" s="917"/>
      <c r="BU73" s="917"/>
      <c r="BV73" s="917"/>
      <c r="BW73" s="917"/>
      <c r="BX73" s="917"/>
      <c r="BY73" s="917"/>
      <c r="BZ73" s="917"/>
      <c r="CA73" s="917"/>
      <c r="CB73" s="917"/>
      <c r="CC73" s="917"/>
      <c r="CD73" s="917"/>
      <c r="CE73" s="917"/>
      <c r="CF73" s="917"/>
      <c r="CG73" s="918"/>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2"/>
      <c r="EA73" s="248"/>
    </row>
    <row r="74" spans="1:131" s="249" customFormat="1" ht="26.25" customHeight="1" x14ac:dyDescent="0.15">
      <c r="A74" s="263">
        <v>7</v>
      </c>
      <c r="B74" s="926"/>
      <c r="C74" s="927"/>
      <c r="D74" s="927"/>
      <c r="E74" s="927"/>
      <c r="F74" s="927"/>
      <c r="G74" s="927"/>
      <c r="H74" s="927"/>
      <c r="I74" s="927"/>
      <c r="J74" s="927"/>
      <c r="K74" s="927"/>
      <c r="L74" s="927"/>
      <c r="M74" s="927"/>
      <c r="N74" s="927"/>
      <c r="O74" s="927"/>
      <c r="P74" s="928"/>
      <c r="Q74" s="929"/>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30"/>
      <c r="BA74" s="930"/>
      <c r="BB74" s="930"/>
      <c r="BC74" s="930"/>
      <c r="BD74" s="931"/>
      <c r="BE74" s="267"/>
      <c r="BF74" s="267"/>
      <c r="BG74" s="267"/>
      <c r="BH74" s="267"/>
      <c r="BI74" s="267"/>
      <c r="BJ74" s="267"/>
      <c r="BK74" s="267"/>
      <c r="BL74" s="267"/>
      <c r="BM74" s="267"/>
      <c r="BN74" s="267"/>
      <c r="BO74" s="267"/>
      <c r="BP74" s="267"/>
      <c r="BQ74" s="264">
        <v>68</v>
      </c>
      <c r="BR74" s="269"/>
      <c r="BS74" s="916"/>
      <c r="BT74" s="917"/>
      <c r="BU74" s="917"/>
      <c r="BV74" s="917"/>
      <c r="BW74" s="917"/>
      <c r="BX74" s="917"/>
      <c r="BY74" s="917"/>
      <c r="BZ74" s="917"/>
      <c r="CA74" s="917"/>
      <c r="CB74" s="917"/>
      <c r="CC74" s="917"/>
      <c r="CD74" s="917"/>
      <c r="CE74" s="917"/>
      <c r="CF74" s="917"/>
      <c r="CG74" s="918"/>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2"/>
      <c r="EA74" s="248"/>
    </row>
    <row r="75" spans="1:131" s="249" customFormat="1" ht="26.25" customHeight="1" x14ac:dyDescent="0.15">
      <c r="A75" s="263">
        <v>8</v>
      </c>
      <c r="B75" s="926"/>
      <c r="C75" s="927"/>
      <c r="D75" s="927"/>
      <c r="E75" s="927"/>
      <c r="F75" s="927"/>
      <c r="G75" s="927"/>
      <c r="H75" s="927"/>
      <c r="I75" s="927"/>
      <c r="J75" s="927"/>
      <c r="K75" s="927"/>
      <c r="L75" s="927"/>
      <c r="M75" s="927"/>
      <c r="N75" s="927"/>
      <c r="O75" s="927"/>
      <c r="P75" s="928"/>
      <c r="Q75" s="932"/>
      <c r="R75" s="881"/>
      <c r="S75" s="881"/>
      <c r="T75" s="881"/>
      <c r="U75" s="878"/>
      <c r="V75" s="880"/>
      <c r="W75" s="881"/>
      <c r="X75" s="881"/>
      <c r="Y75" s="881"/>
      <c r="Z75" s="878"/>
      <c r="AA75" s="880"/>
      <c r="AB75" s="881"/>
      <c r="AC75" s="881"/>
      <c r="AD75" s="881"/>
      <c r="AE75" s="878"/>
      <c r="AF75" s="880"/>
      <c r="AG75" s="881"/>
      <c r="AH75" s="881"/>
      <c r="AI75" s="881"/>
      <c r="AJ75" s="878"/>
      <c r="AK75" s="880"/>
      <c r="AL75" s="881"/>
      <c r="AM75" s="881"/>
      <c r="AN75" s="881"/>
      <c r="AO75" s="878"/>
      <c r="AP75" s="880"/>
      <c r="AQ75" s="881"/>
      <c r="AR75" s="881"/>
      <c r="AS75" s="881"/>
      <c r="AT75" s="878"/>
      <c r="AU75" s="880"/>
      <c r="AV75" s="881"/>
      <c r="AW75" s="881"/>
      <c r="AX75" s="881"/>
      <c r="AY75" s="878"/>
      <c r="AZ75" s="930"/>
      <c r="BA75" s="930"/>
      <c r="BB75" s="930"/>
      <c r="BC75" s="930"/>
      <c r="BD75" s="931"/>
      <c r="BE75" s="267"/>
      <c r="BF75" s="267"/>
      <c r="BG75" s="267"/>
      <c r="BH75" s="267"/>
      <c r="BI75" s="267"/>
      <c r="BJ75" s="267"/>
      <c r="BK75" s="267"/>
      <c r="BL75" s="267"/>
      <c r="BM75" s="267"/>
      <c r="BN75" s="267"/>
      <c r="BO75" s="267"/>
      <c r="BP75" s="267"/>
      <c r="BQ75" s="264">
        <v>69</v>
      </c>
      <c r="BR75" s="269"/>
      <c r="BS75" s="916"/>
      <c r="BT75" s="917"/>
      <c r="BU75" s="917"/>
      <c r="BV75" s="917"/>
      <c r="BW75" s="917"/>
      <c r="BX75" s="917"/>
      <c r="BY75" s="917"/>
      <c r="BZ75" s="917"/>
      <c r="CA75" s="917"/>
      <c r="CB75" s="917"/>
      <c r="CC75" s="917"/>
      <c r="CD75" s="917"/>
      <c r="CE75" s="917"/>
      <c r="CF75" s="917"/>
      <c r="CG75" s="918"/>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2"/>
      <c r="EA75" s="248"/>
    </row>
    <row r="76" spans="1:131" s="249" customFormat="1" ht="26.25" customHeight="1" x14ac:dyDescent="0.15">
      <c r="A76" s="263">
        <v>9</v>
      </c>
      <c r="B76" s="926"/>
      <c r="C76" s="927"/>
      <c r="D76" s="927"/>
      <c r="E76" s="927"/>
      <c r="F76" s="927"/>
      <c r="G76" s="927"/>
      <c r="H76" s="927"/>
      <c r="I76" s="927"/>
      <c r="J76" s="927"/>
      <c r="K76" s="927"/>
      <c r="L76" s="927"/>
      <c r="M76" s="927"/>
      <c r="N76" s="927"/>
      <c r="O76" s="927"/>
      <c r="P76" s="928"/>
      <c r="Q76" s="932"/>
      <c r="R76" s="881"/>
      <c r="S76" s="881"/>
      <c r="T76" s="881"/>
      <c r="U76" s="878"/>
      <c r="V76" s="880"/>
      <c r="W76" s="881"/>
      <c r="X76" s="881"/>
      <c r="Y76" s="881"/>
      <c r="Z76" s="878"/>
      <c r="AA76" s="880"/>
      <c r="AB76" s="881"/>
      <c r="AC76" s="881"/>
      <c r="AD76" s="881"/>
      <c r="AE76" s="878"/>
      <c r="AF76" s="880"/>
      <c r="AG76" s="881"/>
      <c r="AH76" s="881"/>
      <c r="AI76" s="881"/>
      <c r="AJ76" s="878"/>
      <c r="AK76" s="880"/>
      <c r="AL76" s="881"/>
      <c r="AM76" s="881"/>
      <c r="AN76" s="881"/>
      <c r="AO76" s="878"/>
      <c r="AP76" s="880"/>
      <c r="AQ76" s="881"/>
      <c r="AR76" s="881"/>
      <c r="AS76" s="881"/>
      <c r="AT76" s="878"/>
      <c r="AU76" s="880"/>
      <c r="AV76" s="881"/>
      <c r="AW76" s="881"/>
      <c r="AX76" s="881"/>
      <c r="AY76" s="878"/>
      <c r="AZ76" s="930"/>
      <c r="BA76" s="930"/>
      <c r="BB76" s="930"/>
      <c r="BC76" s="930"/>
      <c r="BD76" s="931"/>
      <c r="BE76" s="267"/>
      <c r="BF76" s="267"/>
      <c r="BG76" s="267"/>
      <c r="BH76" s="267"/>
      <c r="BI76" s="267"/>
      <c r="BJ76" s="267"/>
      <c r="BK76" s="267"/>
      <c r="BL76" s="267"/>
      <c r="BM76" s="267"/>
      <c r="BN76" s="267"/>
      <c r="BO76" s="267"/>
      <c r="BP76" s="267"/>
      <c r="BQ76" s="264">
        <v>70</v>
      </c>
      <c r="BR76" s="269"/>
      <c r="BS76" s="916"/>
      <c r="BT76" s="917"/>
      <c r="BU76" s="917"/>
      <c r="BV76" s="917"/>
      <c r="BW76" s="917"/>
      <c r="BX76" s="917"/>
      <c r="BY76" s="917"/>
      <c r="BZ76" s="917"/>
      <c r="CA76" s="917"/>
      <c r="CB76" s="917"/>
      <c r="CC76" s="917"/>
      <c r="CD76" s="917"/>
      <c r="CE76" s="917"/>
      <c r="CF76" s="917"/>
      <c r="CG76" s="918"/>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2"/>
      <c r="EA76" s="248"/>
    </row>
    <row r="77" spans="1:131" s="249" customFormat="1" ht="26.25" customHeight="1" x14ac:dyDescent="0.15">
      <c r="A77" s="263">
        <v>10</v>
      </c>
      <c r="B77" s="926"/>
      <c r="C77" s="927"/>
      <c r="D77" s="927"/>
      <c r="E77" s="927"/>
      <c r="F77" s="927"/>
      <c r="G77" s="927"/>
      <c r="H77" s="927"/>
      <c r="I77" s="927"/>
      <c r="J77" s="927"/>
      <c r="K77" s="927"/>
      <c r="L77" s="927"/>
      <c r="M77" s="927"/>
      <c r="N77" s="927"/>
      <c r="O77" s="927"/>
      <c r="P77" s="928"/>
      <c r="Q77" s="932"/>
      <c r="R77" s="881"/>
      <c r="S77" s="881"/>
      <c r="T77" s="881"/>
      <c r="U77" s="878"/>
      <c r="V77" s="880"/>
      <c r="W77" s="881"/>
      <c r="X77" s="881"/>
      <c r="Y77" s="881"/>
      <c r="Z77" s="878"/>
      <c r="AA77" s="880"/>
      <c r="AB77" s="881"/>
      <c r="AC77" s="881"/>
      <c r="AD77" s="881"/>
      <c r="AE77" s="878"/>
      <c r="AF77" s="880"/>
      <c r="AG77" s="881"/>
      <c r="AH77" s="881"/>
      <c r="AI77" s="881"/>
      <c r="AJ77" s="878"/>
      <c r="AK77" s="880"/>
      <c r="AL77" s="881"/>
      <c r="AM77" s="881"/>
      <c r="AN77" s="881"/>
      <c r="AO77" s="878"/>
      <c r="AP77" s="880"/>
      <c r="AQ77" s="881"/>
      <c r="AR77" s="881"/>
      <c r="AS77" s="881"/>
      <c r="AT77" s="878"/>
      <c r="AU77" s="880"/>
      <c r="AV77" s="881"/>
      <c r="AW77" s="881"/>
      <c r="AX77" s="881"/>
      <c r="AY77" s="878"/>
      <c r="AZ77" s="930"/>
      <c r="BA77" s="930"/>
      <c r="BB77" s="930"/>
      <c r="BC77" s="930"/>
      <c r="BD77" s="931"/>
      <c r="BE77" s="267"/>
      <c r="BF77" s="267"/>
      <c r="BG77" s="267"/>
      <c r="BH77" s="267"/>
      <c r="BI77" s="267"/>
      <c r="BJ77" s="267"/>
      <c r="BK77" s="267"/>
      <c r="BL77" s="267"/>
      <c r="BM77" s="267"/>
      <c r="BN77" s="267"/>
      <c r="BO77" s="267"/>
      <c r="BP77" s="267"/>
      <c r="BQ77" s="264">
        <v>71</v>
      </c>
      <c r="BR77" s="269"/>
      <c r="BS77" s="916"/>
      <c r="BT77" s="917"/>
      <c r="BU77" s="917"/>
      <c r="BV77" s="917"/>
      <c r="BW77" s="917"/>
      <c r="BX77" s="917"/>
      <c r="BY77" s="917"/>
      <c r="BZ77" s="917"/>
      <c r="CA77" s="917"/>
      <c r="CB77" s="917"/>
      <c r="CC77" s="917"/>
      <c r="CD77" s="917"/>
      <c r="CE77" s="917"/>
      <c r="CF77" s="917"/>
      <c r="CG77" s="918"/>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2"/>
      <c r="EA77" s="248"/>
    </row>
    <row r="78" spans="1:131" s="249" customFormat="1" ht="26.25" customHeight="1" x14ac:dyDescent="0.15">
      <c r="A78" s="263">
        <v>11</v>
      </c>
      <c r="B78" s="926"/>
      <c r="C78" s="927"/>
      <c r="D78" s="927"/>
      <c r="E78" s="927"/>
      <c r="F78" s="927"/>
      <c r="G78" s="927"/>
      <c r="H78" s="927"/>
      <c r="I78" s="927"/>
      <c r="J78" s="927"/>
      <c r="K78" s="927"/>
      <c r="L78" s="927"/>
      <c r="M78" s="927"/>
      <c r="N78" s="927"/>
      <c r="O78" s="927"/>
      <c r="P78" s="928"/>
      <c r="Q78" s="92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0"/>
      <c r="BA78" s="930"/>
      <c r="BB78" s="930"/>
      <c r="BC78" s="930"/>
      <c r="BD78" s="931"/>
      <c r="BE78" s="267"/>
      <c r="BF78" s="267"/>
      <c r="BG78" s="267"/>
      <c r="BH78" s="267"/>
      <c r="BI78" s="267"/>
      <c r="BJ78" s="270"/>
      <c r="BK78" s="270"/>
      <c r="BL78" s="270"/>
      <c r="BM78" s="270"/>
      <c r="BN78" s="270"/>
      <c r="BO78" s="267"/>
      <c r="BP78" s="267"/>
      <c r="BQ78" s="264">
        <v>72</v>
      </c>
      <c r="BR78" s="269"/>
      <c r="BS78" s="916"/>
      <c r="BT78" s="917"/>
      <c r="BU78" s="917"/>
      <c r="BV78" s="917"/>
      <c r="BW78" s="917"/>
      <c r="BX78" s="917"/>
      <c r="BY78" s="917"/>
      <c r="BZ78" s="917"/>
      <c r="CA78" s="917"/>
      <c r="CB78" s="917"/>
      <c r="CC78" s="917"/>
      <c r="CD78" s="917"/>
      <c r="CE78" s="917"/>
      <c r="CF78" s="917"/>
      <c r="CG78" s="918"/>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2"/>
      <c r="EA78" s="248"/>
    </row>
    <row r="79" spans="1:131" s="249" customFormat="1" ht="26.25" customHeight="1" x14ac:dyDescent="0.15">
      <c r="A79" s="263">
        <v>12</v>
      </c>
      <c r="B79" s="926"/>
      <c r="C79" s="927"/>
      <c r="D79" s="927"/>
      <c r="E79" s="927"/>
      <c r="F79" s="927"/>
      <c r="G79" s="927"/>
      <c r="H79" s="927"/>
      <c r="I79" s="927"/>
      <c r="J79" s="927"/>
      <c r="K79" s="927"/>
      <c r="L79" s="927"/>
      <c r="M79" s="927"/>
      <c r="N79" s="927"/>
      <c r="O79" s="927"/>
      <c r="P79" s="928"/>
      <c r="Q79" s="92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0"/>
      <c r="BA79" s="930"/>
      <c r="BB79" s="930"/>
      <c r="BC79" s="930"/>
      <c r="BD79" s="931"/>
      <c r="BE79" s="267"/>
      <c r="BF79" s="267"/>
      <c r="BG79" s="267"/>
      <c r="BH79" s="267"/>
      <c r="BI79" s="267"/>
      <c r="BJ79" s="270"/>
      <c r="BK79" s="270"/>
      <c r="BL79" s="270"/>
      <c r="BM79" s="270"/>
      <c r="BN79" s="270"/>
      <c r="BO79" s="267"/>
      <c r="BP79" s="267"/>
      <c r="BQ79" s="264">
        <v>73</v>
      </c>
      <c r="BR79" s="269"/>
      <c r="BS79" s="916"/>
      <c r="BT79" s="917"/>
      <c r="BU79" s="917"/>
      <c r="BV79" s="917"/>
      <c r="BW79" s="917"/>
      <c r="BX79" s="917"/>
      <c r="BY79" s="917"/>
      <c r="BZ79" s="917"/>
      <c r="CA79" s="917"/>
      <c r="CB79" s="917"/>
      <c r="CC79" s="917"/>
      <c r="CD79" s="917"/>
      <c r="CE79" s="917"/>
      <c r="CF79" s="917"/>
      <c r="CG79" s="918"/>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2"/>
      <c r="EA79" s="248"/>
    </row>
    <row r="80" spans="1:131" s="249" customFormat="1" ht="26.25" customHeight="1" x14ac:dyDescent="0.15">
      <c r="A80" s="263">
        <v>13</v>
      </c>
      <c r="B80" s="926"/>
      <c r="C80" s="927"/>
      <c r="D80" s="927"/>
      <c r="E80" s="927"/>
      <c r="F80" s="927"/>
      <c r="G80" s="927"/>
      <c r="H80" s="927"/>
      <c r="I80" s="927"/>
      <c r="J80" s="927"/>
      <c r="K80" s="927"/>
      <c r="L80" s="927"/>
      <c r="M80" s="927"/>
      <c r="N80" s="927"/>
      <c r="O80" s="927"/>
      <c r="P80" s="928"/>
      <c r="Q80" s="92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0"/>
      <c r="BA80" s="930"/>
      <c r="BB80" s="930"/>
      <c r="BC80" s="930"/>
      <c r="BD80" s="931"/>
      <c r="BE80" s="267"/>
      <c r="BF80" s="267"/>
      <c r="BG80" s="267"/>
      <c r="BH80" s="267"/>
      <c r="BI80" s="267"/>
      <c r="BJ80" s="267"/>
      <c r="BK80" s="267"/>
      <c r="BL80" s="267"/>
      <c r="BM80" s="267"/>
      <c r="BN80" s="267"/>
      <c r="BO80" s="267"/>
      <c r="BP80" s="267"/>
      <c r="BQ80" s="264">
        <v>74</v>
      </c>
      <c r="BR80" s="269"/>
      <c r="BS80" s="916"/>
      <c r="BT80" s="917"/>
      <c r="BU80" s="917"/>
      <c r="BV80" s="917"/>
      <c r="BW80" s="917"/>
      <c r="BX80" s="917"/>
      <c r="BY80" s="917"/>
      <c r="BZ80" s="917"/>
      <c r="CA80" s="917"/>
      <c r="CB80" s="917"/>
      <c r="CC80" s="917"/>
      <c r="CD80" s="917"/>
      <c r="CE80" s="917"/>
      <c r="CF80" s="917"/>
      <c r="CG80" s="918"/>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2"/>
      <c r="EA80" s="248"/>
    </row>
    <row r="81" spans="1:131" s="249" customFormat="1" ht="26.25" customHeight="1" x14ac:dyDescent="0.15">
      <c r="A81" s="263">
        <v>14</v>
      </c>
      <c r="B81" s="926"/>
      <c r="C81" s="927"/>
      <c r="D81" s="927"/>
      <c r="E81" s="927"/>
      <c r="F81" s="927"/>
      <c r="G81" s="927"/>
      <c r="H81" s="927"/>
      <c r="I81" s="927"/>
      <c r="J81" s="927"/>
      <c r="K81" s="927"/>
      <c r="L81" s="927"/>
      <c r="M81" s="927"/>
      <c r="N81" s="927"/>
      <c r="O81" s="927"/>
      <c r="P81" s="928"/>
      <c r="Q81" s="92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0"/>
      <c r="BA81" s="930"/>
      <c r="BB81" s="930"/>
      <c r="BC81" s="930"/>
      <c r="BD81" s="931"/>
      <c r="BE81" s="267"/>
      <c r="BF81" s="267"/>
      <c r="BG81" s="267"/>
      <c r="BH81" s="267"/>
      <c r="BI81" s="267"/>
      <c r="BJ81" s="267"/>
      <c r="BK81" s="267"/>
      <c r="BL81" s="267"/>
      <c r="BM81" s="267"/>
      <c r="BN81" s="267"/>
      <c r="BO81" s="267"/>
      <c r="BP81" s="267"/>
      <c r="BQ81" s="264">
        <v>75</v>
      </c>
      <c r="BR81" s="269"/>
      <c r="BS81" s="916"/>
      <c r="BT81" s="917"/>
      <c r="BU81" s="917"/>
      <c r="BV81" s="917"/>
      <c r="BW81" s="917"/>
      <c r="BX81" s="917"/>
      <c r="BY81" s="917"/>
      <c r="BZ81" s="917"/>
      <c r="CA81" s="917"/>
      <c r="CB81" s="917"/>
      <c r="CC81" s="917"/>
      <c r="CD81" s="917"/>
      <c r="CE81" s="917"/>
      <c r="CF81" s="917"/>
      <c r="CG81" s="918"/>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2"/>
      <c r="EA81" s="248"/>
    </row>
    <row r="82" spans="1:131" s="249" customFormat="1" ht="26.25" customHeight="1" x14ac:dyDescent="0.15">
      <c r="A82" s="263">
        <v>15</v>
      </c>
      <c r="B82" s="926"/>
      <c r="C82" s="927"/>
      <c r="D82" s="927"/>
      <c r="E82" s="927"/>
      <c r="F82" s="927"/>
      <c r="G82" s="927"/>
      <c r="H82" s="927"/>
      <c r="I82" s="927"/>
      <c r="J82" s="927"/>
      <c r="K82" s="927"/>
      <c r="L82" s="927"/>
      <c r="M82" s="927"/>
      <c r="N82" s="927"/>
      <c r="O82" s="927"/>
      <c r="P82" s="928"/>
      <c r="Q82" s="92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0"/>
      <c r="BA82" s="930"/>
      <c r="BB82" s="930"/>
      <c r="BC82" s="930"/>
      <c r="BD82" s="931"/>
      <c r="BE82" s="267"/>
      <c r="BF82" s="267"/>
      <c r="BG82" s="267"/>
      <c r="BH82" s="267"/>
      <c r="BI82" s="267"/>
      <c r="BJ82" s="267"/>
      <c r="BK82" s="267"/>
      <c r="BL82" s="267"/>
      <c r="BM82" s="267"/>
      <c r="BN82" s="267"/>
      <c r="BO82" s="267"/>
      <c r="BP82" s="267"/>
      <c r="BQ82" s="264">
        <v>76</v>
      </c>
      <c r="BR82" s="269"/>
      <c r="BS82" s="916"/>
      <c r="BT82" s="917"/>
      <c r="BU82" s="917"/>
      <c r="BV82" s="917"/>
      <c r="BW82" s="917"/>
      <c r="BX82" s="917"/>
      <c r="BY82" s="917"/>
      <c r="BZ82" s="917"/>
      <c r="CA82" s="917"/>
      <c r="CB82" s="917"/>
      <c r="CC82" s="917"/>
      <c r="CD82" s="917"/>
      <c r="CE82" s="917"/>
      <c r="CF82" s="917"/>
      <c r="CG82" s="918"/>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2"/>
      <c r="EA82" s="248"/>
    </row>
    <row r="83" spans="1:131" s="249" customFormat="1" ht="26.25" customHeight="1" x14ac:dyDescent="0.15">
      <c r="A83" s="263">
        <v>16</v>
      </c>
      <c r="B83" s="926"/>
      <c r="C83" s="927"/>
      <c r="D83" s="927"/>
      <c r="E83" s="927"/>
      <c r="F83" s="927"/>
      <c r="G83" s="927"/>
      <c r="H83" s="927"/>
      <c r="I83" s="927"/>
      <c r="J83" s="927"/>
      <c r="K83" s="927"/>
      <c r="L83" s="927"/>
      <c r="M83" s="927"/>
      <c r="N83" s="927"/>
      <c r="O83" s="927"/>
      <c r="P83" s="928"/>
      <c r="Q83" s="92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0"/>
      <c r="BA83" s="930"/>
      <c r="BB83" s="930"/>
      <c r="BC83" s="930"/>
      <c r="BD83" s="931"/>
      <c r="BE83" s="267"/>
      <c r="BF83" s="267"/>
      <c r="BG83" s="267"/>
      <c r="BH83" s="267"/>
      <c r="BI83" s="267"/>
      <c r="BJ83" s="267"/>
      <c r="BK83" s="267"/>
      <c r="BL83" s="267"/>
      <c r="BM83" s="267"/>
      <c r="BN83" s="267"/>
      <c r="BO83" s="267"/>
      <c r="BP83" s="267"/>
      <c r="BQ83" s="264">
        <v>77</v>
      </c>
      <c r="BR83" s="269"/>
      <c r="BS83" s="916"/>
      <c r="BT83" s="917"/>
      <c r="BU83" s="917"/>
      <c r="BV83" s="917"/>
      <c r="BW83" s="917"/>
      <c r="BX83" s="917"/>
      <c r="BY83" s="917"/>
      <c r="BZ83" s="917"/>
      <c r="CA83" s="917"/>
      <c r="CB83" s="917"/>
      <c r="CC83" s="917"/>
      <c r="CD83" s="917"/>
      <c r="CE83" s="917"/>
      <c r="CF83" s="917"/>
      <c r="CG83" s="918"/>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2"/>
      <c r="EA83" s="248"/>
    </row>
    <row r="84" spans="1:131" s="249" customFormat="1" ht="26.25" customHeight="1" x14ac:dyDescent="0.15">
      <c r="A84" s="263">
        <v>17</v>
      </c>
      <c r="B84" s="926"/>
      <c r="C84" s="927"/>
      <c r="D84" s="927"/>
      <c r="E84" s="927"/>
      <c r="F84" s="927"/>
      <c r="G84" s="927"/>
      <c r="H84" s="927"/>
      <c r="I84" s="927"/>
      <c r="J84" s="927"/>
      <c r="K84" s="927"/>
      <c r="L84" s="927"/>
      <c r="M84" s="927"/>
      <c r="N84" s="927"/>
      <c r="O84" s="927"/>
      <c r="P84" s="928"/>
      <c r="Q84" s="92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0"/>
      <c r="BA84" s="930"/>
      <c r="BB84" s="930"/>
      <c r="BC84" s="930"/>
      <c r="BD84" s="931"/>
      <c r="BE84" s="267"/>
      <c r="BF84" s="267"/>
      <c r="BG84" s="267"/>
      <c r="BH84" s="267"/>
      <c r="BI84" s="267"/>
      <c r="BJ84" s="267"/>
      <c r="BK84" s="267"/>
      <c r="BL84" s="267"/>
      <c r="BM84" s="267"/>
      <c r="BN84" s="267"/>
      <c r="BO84" s="267"/>
      <c r="BP84" s="267"/>
      <c r="BQ84" s="264">
        <v>78</v>
      </c>
      <c r="BR84" s="269"/>
      <c r="BS84" s="916"/>
      <c r="BT84" s="917"/>
      <c r="BU84" s="917"/>
      <c r="BV84" s="917"/>
      <c r="BW84" s="917"/>
      <c r="BX84" s="917"/>
      <c r="BY84" s="917"/>
      <c r="BZ84" s="917"/>
      <c r="CA84" s="917"/>
      <c r="CB84" s="917"/>
      <c r="CC84" s="917"/>
      <c r="CD84" s="917"/>
      <c r="CE84" s="917"/>
      <c r="CF84" s="917"/>
      <c r="CG84" s="918"/>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2"/>
      <c r="EA84" s="248"/>
    </row>
    <row r="85" spans="1:131" s="249" customFormat="1" ht="26.25" customHeight="1" x14ac:dyDescent="0.15">
      <c r="A85" s="263">
        <v>18</v>
      </c>
      <c r="B85" s="926"/>
      <c r="C85" s="927"/>
      <c r="D85" s="927"/>
      <c r="E85" s="927"/>
      <c r="F85" s="927"/>
      <c r="G85" s="927"/>
      <c r="H85" s="927"/>
      <c r="I85" s="927"/>
      <c r="J85" s="927"/>
      <c r="K85" s="927"/>
      <c r="L85" s="927"/>
      <c r="M85" s="927"/>
      <c r="N85" s="927"/>
      <c r="O85" s="927"/>
      <c r="P85" s="928"/>
      <c r="Q85" s="92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0"/>
      <c r="BA85" s="930"/>
      <c r="BB85" s="930"/>
      <c r="BC85" s="930"/>
      <c r="BD85" s="931"/>
      <c r="BE85" s="267"/>
      <c r="BF85" s="267"/>
      <c r="BG85" s="267"/>
      <c r="BH85" s="267"/>
      <c r="BI85" s="267"/>
      <c r="BJ85" s="267"/>
      <c r="BK85" s="267"/>
      <c r="BL85" s="267"/>
      <c r="BM85" s="267"/>
      <c r="BN85" s="267"/>
      <c r="BO85" s="267"/>
      <c r="BP85" s="267"/>
      <c r="BQ85" s="264">
        <v>79</v>
      </c>
      <c r="BR85" s="269"/>
      <c r="BS85" s="916"/>
      <c r="BT85" s="917"/>
      <c r="BU85" s="917"/>
      <c r="BV85" s="917"/>
      <c r="BW85" s="917"/>
      <c r="BX85" s="917"/>
      <c r="BY85" s="917"/>
      <c r="BZ85" s="917"/>
      <c r="CA85" s="917"/>
      <c r="CB85" s="917"/>
      <c r="CC85" s="917"/>
      <c r="CD85" s="917"/>
      <c r="CE85" s="917"/>
      <c r="CF85" s="917"/>
      <c r="CG85" s="918"/>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2"/>
      <c r="EA85" s="248"/>
    </row>
    <row r="86" spans="1:131" s="249" customFormat="1" ht="26.25" customHeight="1" x14ac:dyDescent="0.15">
      <c r="A86" s="263">
        <v>19</v>
      </c>
      <c r="B86" s="926"/>
      <c r="C86" s="927"/>
      <c r="D86" s="927"/>
      <c r="E86" s="927"/>
      <c r="F86" s="927"/>
      <c r="G86" s="927"/>
      <c r="H86" s="927"/>
      <c r="I86" s="927"/>
      <c r="J86" s="927"/>
      <c r="K86" s="927"/>
      <c r="L86" s="927"/>
      <c r="M86" s="927"/>
      <c r="N86" s="927"/>
      <c r="O86" s="927"/>
      <c r="P86" s="928"/>
      <c r="Q86" s="929"/>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0"/>
      <c r="BA86" s="930"/>
      <c r="BB86" s="930"/>
      <c r="BC86" s="930"/>
      <c r="BD86" s="931"/>
      <c r="BE86" s="267"/>
      <c r="BF86" s="267"/>
      <c r="BG86" s="267"/>
      <c r="BH86" s="267"/>
      <c r="BI86" s="267"/>
      <c r="BJ86" s="267"/>
      <c r="BK86" s="267"/>
      <c r="BL86" s="267"/>
      <c r="BM86" s="267"/>
      <c r="BN86" s="267"/>
      <c r="BO86" s="267"/>
      <c r="BP86" s="267"/>
      <c r="BQ86" s="264">
        <v>80</v>
      </c>
      <c r="BR86" s="269"/>
      <c r="BS86" s="916"/>
      <c r="BT86" s="917"/>
      <c r="BU86" s="917"/>
      <c r="BV86" s="917"/>
      <c r="BW86" s="917"/>
      <c r="BX86" s="917"/>
      <c r="BY86" s="917"/>
      <c r="BZ86" s="917"/>
      <c r="CA86" s="917"/>
      <c r="CB86" s="917"/>
      <c r="CC86" s="917"/>
      <c r="CD86" s="917"/>
      <c r="CE86" s="917"/>
      <c r="CF86" s="917"/>
      <c r="CG86" s="918"/>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2"/>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6"/>
      <c r="BT87" s="917"/>
      <c r="BU87" s="917"/>
      <c r="BV87" s="917"/>
      <c r="BW87" s="917"/>
      <c r="BX87" s="917"/>
      <c r="BY87" s="917"/>
      <c r="BZ87" s="917"/>
      <c r="CA87" s="917"/>
      <c r="CB87" s="917"/>
      <c r="CC87" s="917"/>
      <c r="CD87" s="917"/>
      <c r="CE87" s="917"/>
      <c r="CF87" s="917"/>
      <c r="CG87" s="918"/>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2"/>
      <c r="EA87" s="248"/>
    </row>
    <row r="88" spans="1:131" s="249" customFormat="1" ht="26.25" customHeight="1" thickBot="1" x14ac:dyDescent="0.2">
      <c r="A88" s="266" t="s">
        <v>389</v>
      </c>
      <c r="B88" s="838" t="s">
        <v>421</v>
      </c>
      <c r="C88" s="839"/>
      <c r="D88" s="839"/>
      <c r="E88" s="839"/>
      <c r="F88" s="839"/>
      <c r="G88" s="839"/>
      <c r="H88" s="839"/>
      <c r="I88" s="839"/>
      <c r="J88" s="839"/>
      <c r="K88" s="839"/>
      <c r="L88" s="839"/>
      <c r="M88" s="839"/>
      <c r="N88" s="839"/>
      <c r="O88" s="839"/>
      <c r="P88" s="840"/>
      <c r="Q88" s="891"/>
      <c r="R88" s="892"/>
      <c r="S88" s="892"/>
      <c r="T88" s="892"/>
      <c r="U88" s="892"/>
      <c r="V88" s="892"/>
      <c r="W88" s="892"/>
      <c r="X88" s="892"/>
      <c r="Y88" s="892"/>
      <c r="Z88" s="892"/>
      <c r="AA88" s="892"/>
      <c r="AB88" s="892"/>
      <c r="AC88" s="892"/>
      <c r="AD88" s="892"/>
      <c r="AE88" s="892"/>
      <c r="AF88" s="895">
        <f>+AF68+AF69+AF70+AF71+AF72</f>
        <v>15073</v>
      </c>
      <c r="AG88" s="895"/>
      <c r="AH88" s="895"/>
      <c r="AI88" s="895"/>
      <c r="AJ88" s="895"/>
      <c r="AK88" s="892"/>
      <c r="AL88" s="892"/>
      <c r="AM88" s="892"/>
      <c r="AN88" s="892"/>
      <c r="AO88" s="892"/>
      <c r="AP88" s="895">
        <v>23431</v>
      </c>
      <c r="AQ88" s="895"/>
      <c r="AR88" s="895"/>
      <c r="AS88" s="895"/>
      <c r="AT88" s="895"/>
      <c r="AU88" s="895"/>
      <c r="AV88" s="895"/>
      <c r="AW88" s="895"/>
      <c r="AX88" s="895"/>
      <c r="AY88" s="895"/>
      <c r="AZ88" s="900"/>
      <c r="BA88" s="900"/>
      <c r="BB88" s="900"/>
      <c r="BC88" s="900"/>
      <c r="BD88" s="901"/>
      <c r="BE88" s="267"/>
      <c r="BF88" s="267"/>
      <c r="BG88" s="267"/>
      <c r="BH88" s="267"/>
      <c r="BI88" s="267"/>
      <c r="BJ88" s="267"/>
      <c r="BK88" s="267"/>
      <c r="BL88" s="267"/>
      <c r="BM88" s="267"/>
      <c r="BN88" s="267"/>
      <c r="BO88" s="267"/>
      <c r="BP88" s="267"/>
      <c r="BQ88" s="264">
        <v>82</v>
      </c>
      <c r="BR88" s="269"/>
      <c r="BS88" s="916"/>
      <c r="BT88" s="917"/>
      <c r="BU88" s="917"/>
      <c r="BV88" s="917"/>
      <c r="BW88" s="917"/>
      <c r="BX88" s="917"/>
      <c r="BY88" s="917"/>
      <c r="BZ88" s="917"/>
      <c r="CA88" s="917"/>
      <c r="CB88" s="917"/>
      <c r="CC88" s="917"/>
      <c r="CD88" s="917"/>
      <c r="CE88" s="917"/>
      <c r="CF88" s="917"/>
      <c r="CG88" s="918"/>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2"/>
      <c r="EA88" s="248"/>
    </row>
    <row r="89" spans="1:131" s="249" customFormat="1" ht="26.25"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6"/>
      <c r="BT89" s="917"/>
      <c r="BU89" s="917"/>
      <c r="BV89" s="917"/>
      <c r="BW89" s="917"/>
      <c r="BX89" s="917"/>
      <c r="BY89" s="917"/>
      <c r="BZ89" s="917"/>
      <c r="CA89" s="917"/>
      <c r="CB89" s="917"/>
      <c r="CC89" s="917"/>
      <c r="CD89" s="917"/>
      <c r="CE89" s="917"/>
      <c r="CF89" s="917"/>
      <c r="CG89" s="918"/>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2"/>
      <c r="EA89" s="248"/>
    </row>
    <row r="90" spans="1:131" s="249" customFormat="1" ht="26.25"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6"/>
      <c r="BT90" s="917"/>
      <c r="BU90" s="917"/>
      <c r="BV90" s="917"/>
      <c r="BW90" s="917"/>
      <c r="BX90" s="917"/>
      <c r="BY90" s="917"/>
      <c r="BZ90" s="917"/>
      <c r="CA90" s="917"/>
      <c r="CB90" s="917"/>
      <c r="CC90" s="917"/>
      <c r="CD90" s="917"/>
      <c r="CE90" s="917"/>
      <c r="CF90" s="917"/>
      <c r="CG90" s="918"/>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2"/>
      <c r="EA90" s="248"/>
    </row>
    <row r="91" spans="1:131" s="249" customFormat="1" ht="26.25"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6"/>
      <c r="BT91" s="917"/>
      <c r="BU91" s="917"/>
      <c r="BV91" s="917"/>
      <c r="BW91" s="917"/>
      <c r="BX91" s="917"/>
      <c r="BY91" s="917"/>
      <c r="BZ91" s="917"/>
      <c r="CA91" s="917"/>
      <c r="CB91" s="917"/>
      <c r="CC91" s="917"/>
      <c r="CD91" s="917"/>
      <c r="CE91" s="917"/>
      <c r="CF91" s="917"/>
      <c r="CG91" s="918"/>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2"/>
      <c r="EA91" s="248"/>
    </row>
    <row r="92" spans="1:131" s="249" customFormat="1" ht="26.25"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6"/>
      <c r="BT92" s="917"/>
      <c r="BU92" s="917"/>
      <c r="BV92" s="917"/>
      <c r="BW92" s="917"/>
      <c r="BX92" s="917"/>
      <c r="BY92" s="917"/>
      <c r="BZ92" s="917"/>
      <c r="CA92" s="917"/>
      <c r="CB92" s="917"/>
      <c r="CC92" s="917"/>
      <c r="CD92" s="917"/>
      <c r="CE92" s="917"/>
      <c r="CF92" s="917"/>
      <c r="CG92" s="918"/>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2"/>
      <c r="EA92" s="248"/>
    </row>
    <row r="93" spans="1:131" s="249" customFormat="1" ht="26.25"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6"/>
      <c r="BT93" s="917"/>
      <c r="BU93" s="917"/>
      <c r="BV93" s="917"/>
      <c r="BW93" s="917"/>
      <c r="BX93" s="917"/>
      <c r="BY93" s="917"/>
      <c r="BZ93" s="917"/>
      <c r="CA93" s="917"/>
      <c r="CB93" s="917"/>
      <c r="CC93" s="917"/>
      <c r="CD93" s="917"/>
      <c r="CE93" s="917"/>
      <c r="CF93" s="917"/>
      <c r="CG93" s="918"/>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2"/>
      <c r="EA93" s="248"/>
    </row>
    <row r="94" spans="1:131" s="249" customFormat="1" ht="26.25"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6"/>
      <c r="BT94" s="917"/>
      <c r="BU94" s="917"/>
      <c r="BV94" s="917"/>
      <c r="BW94" s="917"/>
      <c r="BX94" s="917"/>
      <c r="BY94" s="917"/>
      <c r="BZ94" s="917"/>
      <c r="CA94" s="917"/>
      <c r="CB94" s="917"/>
      <c r="CC94" s="917"/>
      <c r="CD94" s="917"/>
      <c r="CE94" s="917"/>
      <c r="CF94" s="917"/>
      <c r="CG94" s="918"/>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2"/>
      <c r="EA94" s="248"/>
    </row>
    <row r="95" spans="1:131" s="249" customFormat="1" ht="26.25"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6"/>
      <c r="BT95" s="917"/>
      <c r="BU95" s="917"/>
      <c r="BV95" s="917"/>
      <c r="BW95" s="917"/>
      <c r="BX95" s="917"/>
      <c r="BY95" s="917"/>
      <c r="BZ95" s="917"/>
      <c r="CA95" s="917"/>
      <c r="CB95" s="917"/>
      <c r="CC95" s="917"/>
      <c r="CD95" s="917"/>
      <c r="CE95" s="917"/>
      <c r="CF95" s="917"/>
      <c r="CG95" s="918"/>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2"/>
      <c r="EA95" s="248"/>
    </row>
    <row r="96" spans="1:131" s="249" customFormat="1" ht="26.25"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6"/>
      <c r="BT96" s="917"/>
      <c r="BU96" s="917"/>
      <c r="BV96" s="917"/>
      <c r="BW96" s="917"/>
      <c r="BX96" s="917"/>
      <c r="BY96" s="917"/>
      <c r="BZ96" s="917"/>
      <c r="CA96" s="917"/>
      <c r="CB96" s="917"/>
      <c r="CC96" s="917"/>
      <c r="CD96" s="917"/>
      <c r="CE96" s="917"/>
      <c r="CF96" s="917"/>
      <c r="CG96" s="918"/>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2"/>
      <c r="EA96" s="248"/>
    </row>
    <row r="97" spans="1:131" s="249" customFormat="1" ht="26.25"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6"/>
      <c r="BT97" s="917"/>
      <c r="BU97" s="917"/>
      <c r="BV97" s="917"/>
      <c r="BW97" s="917"/>
      <c r="BX97" s="917"/>
      <c r="BY97" s="917"/>
      <c r="BZ97" s="917"/>
      <c r="CA97" s="917"/>
      <c r="CB97" s="917"/>
      <c r="CC97" s="917"/>
      <c r="CD97" s="917"/>
      <c r="CE97" s="917"/>
      <c r="CF97" s="917"/>
      <c r="CG97" s="918"/>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2"/>
      <c r="EA97" s="248"/>
    </row>
    <row r="98" spans="1:131" s="249" customFormat="1" ht="26.25"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6"/>
      <c r="BT98" s="917"/>
      <c r="BU98" s="917"/>
      <c r="BV98" s="917"/>
      <c r="BW98" s="917"/>
      <c r="BX98" s="917"/>
      <c r="BY98" s="917"/>
      <c r="BZ98" s="917"/>
      <c r="CA98" s="917"/>
      <c r="CB98" s="917"/>
      <c r="CC98" s="917"/>
      <c r="CD98" s="917"/>
      <c r="CE98" s="917"/>
      <c r="CF98" s="917"/>
      <c r="CG98" s="918"/>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2"/>
      <c r="EA98" s="248"/>
    </row>
    <row r="99" spans="1:131" s="249" customFormat="1" ht="26.25"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6"/>
      <c r="BT99" s="917"/>
      <c r="BU99" s="917"/>
      <c r="BV99" s="917"/>
      <c r="BW99" s="917"/>
      <c r="BX99" s="917"/>
      <c r="BY99" s="917"/>
      <c r="BZ99" s="917"/>
      <c r="CA99" s="917"/>
      <c r="CB99" s="917"/>
      <c r="CC99" s="917"/>
      <c r="CD99" s="917"/>
      <c r="CE99" s="917"/>
      <c r="CF99" s="917"/>
      <c r="CG99" s="918"/>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2"/>
      <c r="EA99" s="248"/>
    </row>
    <row r="100" spans="1:131" s="249" customFormat="1" ht="26.25"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6"/>
      <c r="BT100" s="917"/>
      <c r="BU100" s="917"/>
      <c r="BV100" s="917"/>
      <c r="BW100" s="917"/>
      <c r="BX100" s="917"/>
      <c r="BY100" s="917"/>
      <c r="BZ100" s="917"/>
      <c r="CA100" s="917"/>
      <c r="CB100" s="917"/>
      <c r="CC100" s="917"/>
      <c r="CD100" s="917"/>
      <c r="CE100" s="917"/>
      <c r="CF100" s="917"/>
      <c r="CG100" s="918"/>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2"/>
      <c r="EA100" s="248"/>
    </row>
    <row r="101" spans="1:131" s="249" customFormat="1" ht="26.25"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6"/>
      <c r="BT101" s="917"/>
      <c r="BU101" s="917"/>
      <c r="BV101" s="917"/>
      <c r="BW101" s="917"/>
      <c r="BX101" s="917"/>
      <c r="BY101" s="917"/>
      <c r="BZ101" s="917"/>
      <c r="CA101" s="917"/>
      <c r="CB101" s="917"/>
      <c r="CC101" s="917"/>
      <c r="CD101" s="917"/>
      <c r="CE101" s="917"/>
      <c r="CF101" s="917"/>
      <c r="CG101" s="918"/>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422</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903"/>
      <c r="CT102" s="903"/>
      <c r="CU102" s="903"/>
      <c r="CV102" s="944"/>
      <c r="CW102" s="943"/>
      <c r="CX102" s="903"/>
      <c r="CY102" s="903"/>
      <c r="CZ102" s="903"/>
      <c r="DA102" s="944"/>
      <c r="DB102" s="943"/>
      <c r="DC102" s="903"/>
      <c r="DD102" s="903"/>
      <c r="DE102" s="903"/>
      <c r="DF102" s="944"/>
      <c r="DG102" s="943"/>
      <c r="DH102" s="903"/>
      <c r="DI102" s="903"/>
      <c r="DJ102" s="903"/>
      <c r="DK102" s="944"/>
      <c r="DL102" s="943"/>
      <c r="DM102" s="903"/>
      <c r="DN102" s="903"/>
      <c r="DO102" s="903"/>
      <c r="DP102" s="944"/>
      <c r="DQ102" s="943"/>
      <c r="DR102" s="903"/>
      <c r="DS102" s="903"/>
      <c r="DT102" s="903"/>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430</v>
      </c>
      <c r="AB109" s="946"/>
      <c r="AC109" s="946"/>
      <c r="AD109" s="946"/>
      <c r="AE109" s="947"/>
      <c r="AF109" s="945" t="s">
        <v>431</v>
      </c>
      <c r="AG109" s="946"/>
      <c r="AH109" s="946"/>
      <c r="AI109" s="946"/>
      <c r="AJ109" s="947"/>
      <c r="AK109" s="945" t="s">
        <v>305</v>
      </c>
      <c r="AL109" s="946"/>
      <c r="AM109" s="946"/>
      <c r="AN109" s="946"/>
      <c r="AO109" s="947"/>
      <c r="AP109" s="945" t="s">
        <v>432</v>
      </c>
      <c r="AQ109" s="946"/>
      <c r="AR109" s="946"/>
      <c r="AS109" s="946"/>
      <c r="AT109" s="948"/>
      <c r="AU109" s="965" t="s">
        <v>429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430</v>
      </c>
      <c r="BR109" s="946"/>
      <c r="BS109" s="946"/>
      <c r="BT109" s="946"/>
      <c r="BU109" s="947"/>
      <c r="BV109" s="945" t="s">
        <v>431</v>
      </c>
      <c r="BW109" s="946"/>
      <c r="BX109" s="946"/>
      <c r="BY109" s="946"/>
      <c r="BZ109" s="947"/>
      <c r="CA109" s="945" t="s">
        <v>305</v>
      </c>
      <c r="CB109" s="946"/>
      <c r="CC109" s="946"/>
      <c r="CD109" s="946"/>
      <c r="CE109" s="947"/>
      <c r="CF109" s="966" t="s">
        <v>432</v>
      </c>
      <c r="CG109" s="966"/>
      <c r="CH109" s="966"/>
      <c r="CI109" s="966"/>
      <c r="CJ109" s="966"/>
      <c r="CK109" s="945" t="s">
        <v>433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430</v>
      </c>
      <c r="DH109" s="946"/>
      <c r="DI109" s="946"/>
      <c r="DJ109" s="946"/>
      <c r="DK109" s="947"/>
      <c r="DL109" s="945" t="s">
        <v>431</v>
      </c>
      <c r="DM109" s="946"/>
      <c r="DN109" s="946"/>
      <c r="DO109" s="946"/>
      <c r="DP109" s="947"/>
      <c r="DQ109" s="945" t="s">
        <v>305</v>
      </c>
      <c r="DR109" s="946"/>
      <c r="DS109" s="946"/>
      <c r="DT109" s="946"/>
      <c r="DU109" s="947"/>
      <c r="DV109" s="945" t="s">
        <v>432</v>
      </c>
      <c r="DW109" s="946"/>
      <c r="DX109" s="946"/>
      <c r="DY109" s="946"/>
      <c r="DZ109" s="948"/>
    </row>
    <row r="110" spans="1:131" s="248" customFormat="1" ht="26.25" customHeight="1" x14ac:dyDescent="0.15">
      <c r="A110" s="949" t="s">
        <v>434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214025</v>
      </c>
      <c r="AB110" s="953"/>
      <c r="AC110" s="953"/>
      <c r="AD110" s="953"/>
      <c r="AE110" s="954"/>
      <c r="AF110" s="955">
        <v>215471</v>
      </c>
      <c r="AG110" s="953"/>
      <c r="AH110" s="953"/>
      <c r="AI110" s="953"/>
      <c r="AJ110" s="954"/>
      <c r="AK110" s="955">
        <v>216536</v>
      </c>
      <c r="AL110" s="953"/>
      <c r="AM110" s="953"/>
      <c r="AN110" s="953"/>
      <c r="AO110" s="954"/>
      <c r="AP110" s="956">
        <v>12.4</v>
      </c>
      <c r="AQ110" s="957"/>
      <c r="AR110" s="957"/>
      <c r="AS110" s="957"/>
      <c r="AT110" s="958"/>
      <c r="AU110" s="959" t="s">
        <v>71</v>
      </c>
      <c r="AV110" s="960"/>
      <c r="AW110" s="960"/>
      <c r="AX110" s="960"/>
      <c r="AY110" s="960"/>
      <c r="AZ110" s="1001" t="s">
        <v>435</v>
      </c>
      <c r="BA110" s="950"/>
      <c r="BB110" s="950"/>
      <c r="BC110" s="950"/>
      <c r="BD110" s="950"/>
      <c r="BE110" s="950"/>
      <c r="BF110" s="950"/>
      <c r="BG110" s="950"/>
      <c r="BH110" s="950"/>
      <c r="BI110" s="950"/>
      <c r="BJ110" s="950"/>
      <c r="BK110" s="950"/>
      <c r="BL110" s="950"/>
      <c r="BM110" s="950"/>
      <c r="BN110" s="950"/>
      <c r="BO110" s="950"/>
      <c r="BP110" s="951"/>
      <c r="BQ110" s="987">
        <v>2299657</v>
      </c>
      <c r="BR110" s="988"/>
      <c r="BS110" s="988"/>
      <c r="BT110" s="988"/>
      <c r="BU110" s="988"/>
      <c r="BV110" s="988">
        <v>2220945</v>
      </c>
      <c r="BW110" s="988"/>
      <c r="BX110" s="988"/>
      <c r="BY110" s="988"/>
      <c r="BZ110" s="988"/>
      <c r="CA110" s="988">
        <v>2360519</v>
      </c>
      <c r="CB110" s="988"/>
      <c r="CC110" s="988"/>
      <c r="CD110" s="988"/>
      <c r="CE110" s="988"/>
      <c r="CF110" s="1002">
        <v>135.1</v>
      </c>
      <c r="CG110" s="1003"/>
      <c r="CH110" s="1003"/>
      <c r="CI110" s="1003"/>
      <c r="CJ110" s="1003"/>
      <c r="CK110" s="1004" t="s">
        <v>436</v>
      </c>
      <c r="CL110" s="1005"/>
      <c r="CM110" s="984" t="s">
        <v>437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438</v>
      </c>
      <c r="DH110" s="988"/>
      <c r="DI110" s="988"/>
      <c r="DJ110" s="988"/>
      <c r="DK110" s="988"/>
      <c r="DL110" s="988" t="s">
        <v>439</v>
      </c>
      <c r="DM110" s="988"/>
      <c r="DN110" s="988"/>
      <c r="DO110" s="988"/>
      <c r="DP110" s="988"/>
      <c r="DQ110" s="988">
        <v>447</v>
      </c>
      <c r="DR110" s="988"/>
      <c r="DS110" s="988"/>
      <c r="DT110" s="988"/>
      <c r="DU110" s="988"/>
      <c r="DV110" s="989">
        <v>0</v>
      </c>
      <c r="DW110" s="989"/>
      <c r="DX110" s="989"/>
      <c r="DY110" s="989"/>
      <c r="DZ110" s="990"/>
    </row>
    <row r="111" spans="1:131" s="248" customFormat="1" ht="26.25" customHeight="1" x14ac:dyDescent="0.15">
      <c r="A111" s="991" t="s">
        <v>440</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439</v>
      </c>
      <c r="AB111" s="995"/>
      <c r="AC111" s="995"/>
      <c r="AD111" s="995"/>
      <c r="AE111" s="996"/>
      <c r="AF111" s="997" t="s">
        <v>439</v>
      </c>
      <c r="AG111" s="995"/>
      <c r="AH111" s="995"/>
      <c r="AI111" s="995"/>
      <c r="AJ111" s="996"/>
      <c r="AK111" s="997" t="s">
        <v>438</v>
      </c>
      <c r="AL111" s="995"/>
      <c r="AM111" s="995"/>
      <c r="AN111" s="995"/>
      <c r="AO111" s="996"/>
      <c r="AP111" s="998" t="s">
        <v>439</v>
      </c>
      <c r="AQ111" s="999"/>
      <c r="AR111" s="999"/>
      <c r="AS111" s="999"/>
      <c r="AT111" s="1000"/>
      <c r="AU111" s="961"/>
      <c r="AV111" s="962"/>
      <c r="AW111" s="962"/>
      <c r="AX111" s="962"/>
      <c r="AY111" s="962"/>
      <c r="AZ111" s="1010" t="s">
        <v>441</v>
      </c>
      <c r="BA111" s="1011"/>
      <c r="BB111" s="1011"/>
      <c r="BC111" s="1011"/>
      <c r="BD111" s="1011"/>
      <c r="BE111" s="1011"/>
      <c r="BF111" s="1011"/>
      <c r="BG111" s="1011"/>
      <c r="BH111" s="1011"/>
      <c r="BI111" s="1011"/>
      <c r="BJ111" s="1011"/>
      <c r="BK111" s="1011"/>
      <c r="BL111" s="1011"/>
      <c r="BM111" s="1011"/>
      <c r="BN111" s="1011"/>
      <c r="BO111" s="1011"/>
      <c r="BP111" s="1012"/>
      <c r="BQ111" s="980">
        <v>27754</v>
      </c>
      <c r="BR111" s="981"/>
      <c r="BS111" s="981"/>
      <c r="BT111" s="981"/>
      <c r="BU111" s="981"/>
      <c r="BV111" s="981">
        <v>24992</v>
      </c>
      <c r="BW111" s="981"/>
      <c r="BX111" s="981"/>
      <c r="BY111" s="981"/>
      <c r="BZ111" s="981"/>
      <c r="CA111" s="981">
        <v>22680</v>
      </c>
      <c r="CB111" s="981"/>
      <c r="CC111" s="981"/>
      <c r="CD111" s="981"/>
      <c r="CE111" s="981"/>
      <c r="CF111" s="975">
        <v>1.3</v>
      </c>
      <c r="CG111" s="976"/>
      <c r="CH111" s="976"/>
      <c r="CI111" s="976"/>
      <c r="CJ111" s="976"/>
      <c r="CK111" s="1006"/>
      <c r="CL111" s="1007"/>
      <c r="CM111" s="977" t="s">
        <v>442</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443</v>
      </c>
      <c r="DH111" s="981"/>
      <c r="DI111" s="981"/>
      <c r="DJ111" s="981"/>
      <c r="DK111" s="981"/>
      <c r="DL111" s="981" t="s">
        <v>439</v>
      </c>
      <c r="DM111" s="981"/>
      <c r="DN111" s="981"/>
      <c r="DO111" s="981"/>
      <c r="DP111" s="981"/>
      <c r="DQ111" s="981" t="s">
        <v>438</v>
      </c>
      <c r="DR111" s="981"/>
      <c r="DS111" s="981"/>
      <c r="DT111" s="981"/>
      <c r="DU111" s="981"/>
      <c r="DV111" s="982" t="s">
        <v>443</v>
      </c>
      <c r="DW111" s="982"/>
      <c r="DX111" s="982"/>
      <c r="DY111" s="982"/>
      <c r="DZ111" s="983"/>
    </row>
    <row r="112" spans="1:131" s="248" customFormat="1" ht="26.25" customHeight="1" x14ac:dyDescent="0.15">
      <c r="A112" s="1013" t="s">
        <v>444</v>
      </c>
      <c r="B112" s="1014"/>
      <c r="C112" s="1011" t="s">
        <v>445</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438</v>
      </c>
      <c r="AB112" s="1020"/>
      <c r="AC112" s="1020"/>
      <c r="AD112" s="1020"/>
      <c r="AE112" s="1021"/>
      <c r="AF112" s="1022" t="s">
        <v>438</v>
      </c>
      <c r="AG112" s="1020"/>
      <c r="AH112" s="1020"/>
      <c r="AI112" s="1020"/>
      <c r="AJ112" s="1021"/>
      <c r="AK112" s="1022" t="s">
        <v>443</v>
      </c>
      <c r="AL112" s="1020"/>
      <c r="AM112" s="1020"/>
      <c r="AN112" s="1020"/>
      <c r="AO112" s="1021"/>
      <c r="AP112" s="1023" t="s">
        <v>443</v>
      </c>
      <c r="AQ112" s="1024"/>
      <c r="AR112" s="1024"/>
      <c r="AS112" s="1024"/>
      <c r="AT112" s="1025"/>
      <c r="AU112" s="961"/>
      <c r="AV112" s="962"/>
      <c r="AW112" s="962"/>
      <c r="AX112" s="962"/>
      <c r="AY112" s="962"/>
      <c r="AZ112" s="1010" t="s">
        <v>446</v>
      </c>
      <c r="BA112" s="1011"/>
      <c r="BB112" s="1011"/>
      <c r="BC112" s="1011"/>
      <c r="BD112" s="1011"/>
      <c r="BE112" s="1011"/>
      <c r="BF112" s="1011"/>
      <c r="BG112" s="1011"/>
      <c r="BH112" s="1011"/>
      <c r="BI112" s="1011"/>
      <c r="BJ112" s="1011"/>
      <c r="BK112" s="1011"/>
      <c r="BL112" s="1011"/>
      <c r="BM112" s="1011"/>
      <c r="BN112" s="1011"/>
      <c r="BO112" s="1011"/>
      <c r="BP112" s="1012"/>
      <c r="BQ112" s="980">
        <v>266371</v>
      </c>
      <c r="BR112" s="981"/>
      <c r="BS112" s="981"/>
      <c r="BT112" s="981"/>
      <c r="BU112" s="981"/>
      <c r="BV112" s="981">
        <v>242878</v>
      </c>
      <c r="BW112" s="981"/>
      <c r="BX112" s="981"/>
      <c r="BY112" s="981"/>
      <c r="BZ112" s="981"/>
      <c r="CA112" s="981">
        <v>256439</v>
      </c>
      <c r="CB112" s="981"/>
      <c r="CC112" s="981"/>
      <c r="CD112" s="981"/>
      <c r="CE112" s="981"/>
      <c r="CF112" s="975">
        <v>14.7</v>
      </c>
      <c r="CG112" s="976"/>
      <c r="CH112" s="976"/>
      <c r="CI112" s="976"/>
      <c r="CJ112" s="976"/>
      <c r="CK112" s="1006"/>
      <c r="CL112" s="1007"/>
      <c r="CM112" s="977" t="s">
        <v>447</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443</v>
      </c>
      <c r="DH112" s="981"/>
      <c r="DI112" s="981"/>
      <c r="DJ112" s="981"/>
      <c r="DK112" s="981"/>
      <c r="DL112" s="981" t="s">
        <v>443</v>
      </c>
      <c r="DM112" s="981"/>
      <c r="DN112" s="981"/>
      <c r="DO112" s="981"/>
      <c r="DP112" s="981"/>
      <c r="DQ112" s="981" t="s">
        <v>443</v>
      </c>
      <c r="DR112" s="981"/>
      <c r="DS112" s="981"/>
      <c r="DT112" s="981"/>
      <c r="DU112" s="981"/>
      <c r="DV112" s="982" t="s">
        <v>443</v>
      </c>
      <c r="DW112" s="982"/>
      <c r="DX112" s="982"/>
      <c r="DY112" s="982"/>
      <c r="DZ112" s="983"/>
    </row>
    <row r="113" spans="1:130" s="248" customFormat="1" ht="26.25" customHeight="1" x14ac:dyDescent="0.15">
      <c r="A113" s="1015"/>
      <c r="B113" s="1016"/>
      <c r="C113" s="1011" t="s">
        <v>448</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42464</v>
      </c>
      <c r="AB113" s="995"/>
      <c r="AC113" s="995"/>
      <c r="AD113" s="995"/>
      <c r="AE113" s="996"/>
      <c r="AF113" s="997">
        <v>28135</v>
      </c>
      <c r="AG113" s="995"/>
      <c r="AH113" s="995"/>
      <c r="AI113" s="995"/>
      <c r="AJ113" s="996"/>
      <c r="AK113" s="997">
        <v>28164</v>
      </c>
      <c r="AL113" s="995"/>
      <c r="AM113" s="995"/>
      <c r="AN113" s="995"/>
      <c r="AO113" s="996"/>
      <c r="AP113" s="998">
        <v>1.6</v>
      </c>
      <c r="AQ113" s="999"/>
      <c r="AR113" s="999"/>
      <c r="AS113" s="999"/>
      <c r="AT113" s="1000"/>
      <c r="AU113" s="961"/>
      <c r="AV113" s="962"/>
      <c r="AW113" s="962"/>
      <c r="AX113" s="962"/>
      <c r="AY113" s="962"/>
      <c r="AZ113" s="1010" t="s">
        <v>449</v>
      </c>
      <c r="BA113" s="1011"/>
      <c r="BB113" s="1011"/>
      <c r="BC113" s="1011"/>
      <c r="BD113" s="1011"/>
      <c r="BE113" s="1011"/>
      <c r="BF113" s="1011"/>
      <c r="BG113" s="1011"/>
      <c r="BH113" s="1011"/>
      <c r="BI113" s="1011"/>
      <c r="BJ113" s="1011"/>
      <c r="BK113" s="1011"/>
      <c r="BL113" s="1011"/>
      <c r="BM113" s="1011"/>
      <c r="BN113" s="1011"/>
      <c r="BO113" s="1011"/>
      <c r="BP113" s="1012"/>
      <c r="BQ113" s="980">
        <v>243678</v>
      </c>
      <c r="BR113" s="981"/>
      <c r="BS113" s="981"/>
      <c r="BT113" s="981"/>
      <c r="BU113" s="981"/>
      <c r="BV113" s="981">
        <v>260289</v>
      </c>
      <c r="BW113" s="981"/>
      <c r="BX113" s="981"/>
      <c r="BY113" s="981"/>
      <c r="BZ113" s="981"/>
      <c r="CA113" s="981">
        <v>335521</v>
      </c>
      <c r="CB113" s="981"/>
      <c r="CC113" s="981"/>
      <c r="CD113" s="981"/>
      <c r="CE113" s="981"/>
      <c r="CF113" s="975">
        <v>19.2</v>
      </c>
      <c r="CG113" s="976"/>
      <c r="CH113" s="976"/>
      <c r="CI113" s="976"/>
      <c r="CJ113" s="976"/>
      <c r="CK113" s="1006"/>
      <c r="CL113" s="1007"/>
      <c r="CM113" s="977" t="s">
        <v>450</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443</v>
      </c>
      <c r="DH113" s="1020"/>
      <c r="DI113" s="1020"/>
      <c r="DJ113" s="1020"/>
      <c r="DK113" s="1021"/>
      <c r="DL113" s="1022" t="s">
        <v>443</v>
      </c>
      <c r="DM113" s="1020"/>
      <c r="DN113" s="1020"/>
      <c r="DO113" s="1020"/>
      <c r="DP113" s="1021"/>
      <c r="DQ113" s="1022" t="s">
        <v>438</v>
      </c>
      <c r="DR113" s="1020"/>
      <c r="DS113" s="1020"/>
      <c r="DT113" s="1020"/>
      <c r="DU113" s="1021"/>
      <c r="DV113" s="1023" t="s">
        <v>443</v>
      </c>
      <c r="DW113" s="1024"/>
      <c r="DX113" s="1024"/>
      <c r="DY113" s="1024"/>
      <c r="DZ113" s="1025"/>
    </row>
    <row r="114" spans="1:130" s="248" customFormat="1" ht="26.25" customHeight="1" x14ac:dyDescent="0.15">
      <c r="A114" s="1015"/>
      <c r="B114" s="1016"/>
      <c r="C114" s="1011" t="s">
        <v>451</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59655</v>
      </c>
      <c r="AB114" s="1020"/>
      <c r="AC114" s="1020"/>
      <c r="AD114" s="1020"/>
      <c r="AE114" s="1021"/>
      <c r="AF114" s="1022">
        <v>61881</v>
      </c>
      <c r="AG114" s="1020"/>
      <c r="AH114" s="1020"/>
      <c r="AI114" s="1020"/>
      <c r="AJ114" s="1021"/>
      <c r="AK114" s="1022">
        <v>73217</v>
      </c>
      <c r="AL114" s="1020"/>
      <c r="AM114" s="1020"/>
      <c r="AN114" s="1020"/>
      <c r="AO114" s="1021"/>
      <c r="AP114" s="1023">
        <v>4.2</v>
      </c>
      <c r="AQ114" s="1024"/>
      <c r="AR114" s="1024"/>
      <c r="AS114" s="1024"/>
      <c r="AT114" s="1025"/>
      <c r="AU114" s="961"/>
      <c r="AV114" s="962"/>
      <c r="AW114" s="962"/>
      <c r="AX114" s="962"/>
      <c r="AY114" s="962"/>
      <c r="AZ114" s="1010" t="s">
        <v>452</v>
      </c>
      <c r="BA114" s="1011"/>
      <c r="BB114" s="1011"/>
      <c r="BC114" s="1011"/>
      <c r="BD114" s="1011"/>
      <c r="BE114" s="1011"/>
      <c r="BF114" s="1011"/>
      <c r="BG114" s="1011"/>
      <c r="BH114" s="1011"/>
      <c r="BI114" s="1011"/>
      <c r="BJ114" s="1011"/>
      <c r="BK114" s="1011"/>
      <c r="BL114" s="1011"/>
      <c r="BM114" s="1011"/>
      <c r="BN114" s="1011"/>
      <c r="BO114" s="1011"/>
      <c r="BP114" s="1012"/>
      <c r="BQ114" s="980">
        <v>165078</v>
      </c>
      <c r="BR114" s="981"/>
      <c r="BS114" s="981"/>
      <c r="BT114" s="981"/>
      <c r="BU114" s="981"/>
      <c r="BV114" s="981">
        <v>188369</v>
      </c>
      <c r="BW114" s="981"/>
      <c r="BX114" s="981"/>
      <c r="BY114" s="981"/>
      <c r="BZ114" s="981"/>
      <c r="CA114" s="981">
        <v>178821</v>
      </c>
      <c r="CB114" s="981"/>
      <c r="CC114" s="981"/>
      <c r="CD114" s="981"/>
      <c r="CE114" s="981"/>
      <c r="CF114" s="975">
        <v>10.199999999999999</v>
      </c>
      <c r="CG114" s="976"/>
      <c r="CH114" s="976"/>
      <c r="CI114" s="976"/>
      <c r="CJ114" s="976"/>
      <c r="CK114" s="1006"/>
      <c r="CL114" s="1007"/>
      <c r="CM114" s="977" t="s">
        <v>453</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443</v>
      </c>
      <c r="DH114" s="1020"/>
      <c r="DI114" s="1020"/>
      <c r="DJ114" s="1020"/>
      <c r="DK114" s="1021"/>
      <c r="DL114" s="1022" t="s">
        <v>438</v>
      </c>
      <c r="DM114" s="1020"/>
      <c r="DN114" s="1020"/>
      <c r="DO114" s="1020"/>
      <c r="DP114" s="1021"/>
      <c r="DQ114" s="1022" t="s">
        <v>443</v>
      </c>
      <c r="DR114" s="1020"/>
      <c r="DS114" s="1020"/>
      <c r="DT114" s="1020"/>
      <c r="DU114" s="1021"/>
      <c r="DV114" s="1023" t="s">
        <v>438</v>
      </c>
      <c r="DW114" s="1024"/>
      <c r="DX114" s="1024"/>
      <c r="DY114" s="1024"/>
      <c r="DZ114" s="1025"/>
    </row>
    <row r="115" spans="1:130" s="248" customFormat="1" ht="26.25" customHeight="1" x14ac:dyDescent="0.15">
      <c r="A115" s="1015"/>
      <c r="B115" s="1016"/>
      <c r="C115" s="1011" t="s">
        <v>454</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2033</v>
      </c>
      <c r="AB115" s="995"/>
      <c r="AC115" s="995"/>
      <c r="AD115" s="995"/>
      <c r="AE115" s="996"/>
      <c r="AF115" s="997">
        <v>1464</v>
      </c>
      <c r="AG115" s="995"/>
      <c r="AH115" s="995"/>
      <c r="AI115" s="995"/>
      <c r="AJ115" s="996"/>
      <c r="AK115" s="997">
        <v>516</v>
      </c>
      <c r="AL115" s="995"/>
      <c r="AM115" s="995"/>
      <c r="AN115" s="995"/>
      <c r="AO115" s="996"/>
      <c r="AP115" s="998">
        <v>0</v>
      </c>
      <c r="AQ115" s="999"/>
      <c r="AR115" s="999"/>
      <c r="AS115" s="999"/>
      <c r="AT115" s="1000"/>
      <c r="AU115" s="961"/>
      <c r="AV115" s="962"/>
      <c r="AW115" s="962"/>
      <c r="AX115" s="962"/>
      <c r="AY115" s="962"/>
      <c r="AZ115" s="1010" t="s">
        <v>455</v>
      </c>
      <c r="BA115" s="1011"/>
      <c r="BB115" s="1011"/>
      <c r="BC115" s="1011"/>
      <c r="BD115" s="1011"/>
      <c r="BE115" s="1011"/>
      <c r="BF115" s="1011"/>
      <c r="BG115" s="1011"/>
      <c r="BH115" s="1011"/>
      <c r="BI115" s="1011"/>
      <c r="BJ115" s="1011"/>
      <c r="BK115" s="1011"/>
      <c r="BL115" s="1011"/>
      <c r="BM115" s="1011"/>
      <c r="BN115" s="1011"/>
      <c r="BO115" s="1011"/>
      <c r="BP115" s="1012"/>
      <c r="BQ115" s="980" t="s">
        <v>443</v>
      </c>
      <c r="BR115" s="981"/>
      <c r="BS115" s="981"/>
      <c r="BT115" s="981"/>
      <c r="BU115" s="981"/>
      <c r="BV115" s="981" t="s">
        <v>438</v>
      </c>
      <c r="BW115" s="981"/>
      <c r="BX115" s="981"/>
      <c r="BY115" s="981"/>
      <c r="BZ115" s="981"/>
      <c r="CA115" s="981" t="s">
        <v>443</v>
      </c>
      <c r="CB115" s="981"/>
      <c r="CC115" s="981"/>
      <c r="CD115" s="981"/>
      <c r="CE115" s="981"/>
      <c r="CF115" s="975" t="s">
        <v>443</v>
      </c>
      <c r="CG115" s="976"/>
      <c r="CH115" s="976"/>
      <c r="CI115" s="976"/>
      <c r="CJ115" s="976"/>
      <c r="CK115" s="1006"/>
      <c r="CL115" s="1007"/>
      <c r="CM115" s="1010" t="s">
        <v>456</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443</v>
      </c>
      <c r="DH115" s="1020"/>
      <c r="DI115" s="1020"/>
      <c r="DJ115" s="1020"/>
      <c r="DK115" s="1021"/>
      <c r="DL115" s="1022" t="s">
        <v>443</v>
      </c>
      <c r="DM115" s="1020"/>
      <c r="DN115" s="1020"/>
      <c r="DO115" s="1020"/>
      <c r="DP115" s="1021"/>
      <c r="DQ115" s="1022" t="s">
        <v>443</v>
      </c>
      <c r="DR115" s="1020"/>
      <c r="DS115" s="1020"/>
      <c r="DT115" s="1020"/>
      <c r="DU115" s="1021"/>
      <c r="DV115" s="1023" t="s">
        <v>443</v>
      </c>
      <c r="DW115" s="1024"/>
      <c r="DX115" s="1024"/>
      <c r="DY115" s="1024"/>
      <c r="DZ115" s="1025"/>
    </row>
    <row r="116" spans="1:130" s="248" customFormat="1" ht="26.25" customHeight="1" x14ac:dyDescent="0.15">
      <c r="A116" s="1017"/>
      <c r="B116" s="1018"/>
      <c r="C116" s="1026" t="s">
        <v>457</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443</v>
      </c>
      <c r="AB116" s="1020"/>
      <c r="AC116" s="1020"/>
      <c r="AD116" s="1020"/>
      <c r="AE116" s="1021"/>
      <c r="AF116" s="1022" t="s">
        <v>443</v>
      </c>
      <c r="AG116" s="1020"/>
      <c r="AH116" s="1020"/>
      <c r="AI116" s="1020"/>
      <c r="AJ116" s="1021"/>
      <c r="AK116" s="1022" t="s">
        <v>443</v>
      </c>
      <c r="AL116" s="1020"/>
      <c r="AM116" s="1020"/>
      <c r="AN116" s="1020"/>
      <c r="AO116" s="1021"/>
      <c r="AP116" s="1023" t="s">
        <v>438</v>
      </c>
      <c r="AQ116" s="1024"/>
      <c r="AR116" s="1024"/>
      <c r="AS116" s="1024"/>
      <c r="AT116" s="1025"/>
      <c r="AU116" s="961"/>
      <c r="AV116" s="962"/>
      <c r="AW116" s="962"/>
      <c r="AX116" s="962"/>
      <c r="AY116" s="962"/>
      <c r="AZ116" s="1028" t="s">
        <v>458</v>
      </c>
      <c r="BA116" s="1029"/>
      <c r="BB116" s="1029"/>
      <c r="BC116" s="1029"/>
      <c r="BD116" s="1029"/>
      <c r="BE116" s="1029"/>
      <c r="BF116" s="1029"/>
      <c r="BG116" s="1029"/>
      <c r="BH116" s="1029"/>
      <c r="BI116" s="1029"/>
      <c r="BJ116" s="1029"/>
      <c r="BK116" s="1029"/>
      <c r="BL116" s="1029"/>
      <c r="BM116" s="1029"/>
      <c r="BN116" s="1029"/>
      <c r="BO116" s="1029"/>
      <c r="BP116" s="1030"/>
      <c r="BQ116" s="980" t="s">
        <v>443</v>
      </c>
      <c r="BR116" s="981"/>
      <c r="BS116" s="981"/>
      <c r="BT116" s="981"/>
      <c r="BU116" s="981"/>
      <c r="BV116" s="981" t="s">
        <v>438</v>
      </c>
      <c r="BW116" s="981"/>
      <c r="BX116" s="981"/>
      <c r="BY116" s="981"/>
      <c r="BZ116" s="981"/>
      <c r="CA116" s="981" t="s">
        <v>438</v>
      </c>
      <c r="CB116" s="981"/>
      <c r="CC116" s="981"/>
      <c r="CD116" s="981"/>
      <c r="CE116" s="981"/>
      <c r="CF116" s="975" t="s">
        <v>443</v>
      </c>
      <c r="CG116" s="976"/>
      <c r="CH116" s="976"/>
      <c r="CI116" s="976"/>
      <c r="CJ116" s="976"/>
      <c r="CK116" s="1006"/>
      <c r="CL116" s="1007"/>
      <c r="CM116" s="977" t="s">
        <v>459</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443</v>
      </c>
      <c r="DH116" s="1020"/>
      <c r="DI116" s="1020"/>
      <c r="DJ116" s="1020"/>
      <c r="DK116" s="1021"/>
      <c r="DL116" s="1022" t="s">
        <v>443</v>
      </c>
      <c r="DM116" s="1020"/>
      <c r="DN116" s="1020"/>
      <c r="DO116" s="1020"/>
      <c r="DP116" s="1021"/>
      <c r="DQ116" s="1022" t="s">
        <v>443</v>
      </c>
      <c r="DR116" s="1020"/>
      <c r="DS116" s="1020"/>
      <c r="DT116" s="1020"/>
      <c r="DU116" s="1021"/>
      <c r="DV116" s="1023" t="s">
        <v>443</v>
      </c>
      <c r="DW116" s="1024"/>
      <c r="DX116" s="1024"/>
      <c r="DY116" s="1024"/>
      <c r="DZ116" s="1025"/>
    </row>
    <row r="117" spans="1:130" s="248" customFormat="1" ht="26.25" customHeight="1" x14ac:dyDescent="0.15">
      <c r="A117" s="965" t="s">
        <v>185</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460</v>
      </c>
      <c r="Z117" s="947"/>
      <c r="AA117" s="1037">
        <v>318177</v>
      </c>
      <c r="AB117" s="1038"/>
      <c r="AC117" s="1038"/>
      <c r="AD117" s="1038"/>
      <c r="AE117" s="1039"/>
      <c r="AF117" s="1040">
        <v>306951</v>
      </c>
      <c r="AG117" s="1038"/>
      <c r="AH117" s="1038"/>
      <c r="AI117" s="1038"/>
      <c r="AJ117" s="1039"/>
      <c r="AK117" s="1040">
        <v>318433</v>
      </c>
      <c r="AL117" s="1038"/>
      <c r="AM117" s="1038"/>
      <c r="AN117" s="1038"/>
      <c r="AO117" s="1039"/>
      <c r="AP117" s="1041"/>
      <c r="AQ117" s="1042"/>
      <c r="AR117" s="1042"/>
      <c r="AS117" s="1042"/>
      <c r="AT117" s="1043"/>
      <c r="AU117" s="961"/>
      <c r="AV117" s="962"/>
      <c r="AW117" s="962"/>
      <c r="AX117" s="962"/>
      <c r="AY117" s="962"/>
      <c r="AZ117" s="1028" t="s">
        <v>461</v>
      </c>
      <c r="BA117" s="1029"/>
      <c r="BB117" s="1029"/>
      <c r="BC117" s="1029"/>
      <c r="BD117" s="1029"/>
      <c r="BE117" s="1029"/>
      <c r="BF117" s="1029"/>
      <c r="BG117" s="1029"/>
      <c r="BH117" s="1029"/>
      <c r="BI117" s="1029"/>
      <c r="BJ117" s="1029"/>
      <c r="BK117" s="1029"/>
      <c r="BL117" s="1029"/>
      <c r="BM117" s="1029"/>
      <c r="BN117" s="1029"/>
      <c r="BO117" s="1029"/>
      <c r="BP117" s="1030"/>
      <c r="BQ117" s="980" t="s">
        <v>438</v>
      </c>
      <c r="BR117" s="981"/>
      <c r="BS117" s="981"/>
      <c r="BT117" s="981"/>
      <c r="BU117" s="981"/>
      <c r="BV117" s="981" t="s">
        <v>462</v>
      </c>
      <c r="BW117" s="981"/>
      <c r="BX117" s="981"/>
      <c r="BY117" s="981"/>
      <c r="BZ117" s="981"/>
      <c r="CA117" s="981" t="s">
        <v>463</v>
      </c>
      <c r="CB117" s="981"/>
      <c r="CC117" s="981"/>
      <c r="CD117" s="981"/>
      <c r="CE117" s="981"/>
      <c r="CF117" s="975" t="s">
        <v>464</v>
      </c>
      <c r="CG117" s="976"/>
      <c r="CH117" s="976"/>
      <c r="CI117" s="976"/>
      <c r="CJ117" s="976"/>
      <c r="CK117" s="1006"/>
      <c r="CL117" s="1007"/>
      <c r="CM117" s="977" t="s">
        <v>465</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464</v>
      </c>
      <c r="DH117" s="1020"/>
      <c r="DI117" s="1020"/>
      <c r="DJ117" s="1020"/>
      <c r="DK117" s="1021"/>
      <c r="DL117" s="1022" t="s">
        <v>466</v>
      </c>
      <c r="DM117" s="1020"/>
      <c r="DN117" s="1020"/>
      <c r="DO117" s="1020"/>
      <c r="DP117" s="1021"/>
      <c r="DQ117" s="1022" t="s">
        <v>462</v>
      </c>
      <c r="DR117" s="1020"/>
      <c r="DS117" s="1020"/>
      <c r="DT117" s="1020"/>
      <c r="DU117" s="1021"/>
      <c r="DV117" s="1023" t="s">
        <v>466</v>
      </c>
      <c r="DW117" s="1024"/>
      <c r="DX117" s="1024"/>
      <c r="DY117" s="1024"/>
      <c r="DZ117" s="1025"/>
    </row>
    <row r="118" spans="1:130" s="248" customFormat="1" ht="26.25" customHeight="1" x14ac:dyDescent="0.15">
      <c r="A118" s="965" t="s">
        <v>433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430</v>
      </c>
      <c r="AB118" s="946"/>
      <c r="AC118" s="946"/>
      <c r="AD118" s="946"/>
      <c r="AE118" s="947"/>
      <c r="AF118" s="945" t="s">
        <v>431</v>
      </c>
      <c r="AG118" s="946"/>
      <c r="AH118" s="946"/>
      <c r="AI118" s="946"/>
      <c r="AJ118" s="947"/>
      <c r="AK118" s="945" t="s">
        <v>305</v>
      </c>
      <c r="AL118" s="946"/>
      <c r="AM118" s="946"/>
      <c r="AN118" s="946"/>
      <c r="AO118" s="947"/>
      <c r="AP118" s="1032" t="s">
        <v>432</v>
      </c>
      <c r="AQ118" s="1033"/>
      <c r="AR118" s="1033"/>
      <c r="AS118" s="1033"/>
      <c r="AT118" s="1034"/>
      <c r="AU118" s="961"/>
      <c r="AV118" s="962"/>
      <c r="AW118" s="962"/>
      <c r="AX118" s="962"/>
      <c r="AY118" s="962"/>
      <c r="AZ118" s="1035" t="s">
        <v>467</v>
      </c>
      <c r="BA118" s="1026"/>
      <c r="BB118" s="1026"/>
      <c r="BC118" s="1026"/>
      <c r="BD118" s="1026"/>
      <c r="BE118" s="1026"/>
      <c r="BF118" s="1026"/>
      <c r="BG118" s="1026"/>
      <c r="BH118" s="1026"/>
      <c r="BI118" s="1026"/>
      <c r="BJ118" s="1026"/>
      <c r="BK118" s="1026"/>
      <c r="BL118" s="1026"/>
      <c r="BM118" s="1026"/>
      <c r="BN118" s="1026"/>
      <c r="BO118" s="1026"/>
      <c r="BP118" s="1027"/>
      <c r="BQ118" s="1058" t="s">
        <v>463</v>
      </c>
      <c r="BR118" s="1059"/>
      <c r="BS118" s="1059"/>
      <c r="BT118" s="1059"/>
      <c r="BU118" s="1059"/>
      <c r="BV118" s="1059" t="s">
        <v>438</v>
      </c>
      <c r="BW118" s="1059"/>
      <c r="BX118" s="1059"/>
      <c r="BY118" s="1059"/>
      <c r="BZ118" s="1059"/>
      <c r="CA118" s="1059" t="s">
        <v>468</v>
      </c>
      <c r="CB118" s="1059"/>
      <c r="CC118" s="1059"/>
      <c r="CD118" s="1059"/>
      <c r="CE118" s="1059"/>
      <c r="CF118" s="975" t="s">
        <v>463</v>
      </c>
      <c r="CG118" s="976"/>
      <c r="CH118" s="976"/>
      <c r="CI118" s="976"/>
      <c r="CJ118" s="976"/>
      <c r="CK118" s="1006"/>
      <c r="CL118" s="1007"/>
      <c r="CM118" s="977" t="s">
        <v>469</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470</v>
      </c>
      <c r="DH118" s="1020"/>
      <c r="DI118" s="1020"/>
      <c r="DJ118" s="1020"/>
      <c r="DK118" s="1021"/>
      <c r="DL118" s="1022" t="s">
        <v>438</v>
      </c>
      <c r="DM118" s="1020"/>
      <c r="DN118" s="1020"/>
      <c r="DO118" s="1020"/>
      <c r="DP118" s="1021"/>
      <c r="DQ118" s="1022" t="s">
        <v>471</v>
      </c>
      <c r="DR118" s="1020"/>
      <c r="DS118" s="1020"/>
      <c r="DT118" s="1020"/>
      <c r="DU118" s="1021"/>
      <c r="DV118" s="1023" t="s">
        <v>463</v>
      </c>
      <c r="DW118" s="1024"/>
      <c r="DX118" s="1024"/>
      <c r="DY118" s="1024"/>
      <c r="DZ118" s="1025"/>
    </row>
    <row r="119" spans="1:130" s="248" customFormat="1" ht="26.25" customHeight="1" x14ac:dyDescent="0.15">
      <c r="A119" s="1119" t="s">
        <v>436</v>
      </c>
      <c r="B119" s="1005"/>
      <c r="C119" s="984" t="s">
        <v>437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463</v>
      </c>
      <c r="AB119" s="953"/>
      <c r="AC119" s="953"/>
      <c r="AD119" s="953"/>
      <c r="AE119" s="954"/>
      <c r="AF119" s="955" t="s">
        <v>471</v>
      </c>
      <c r="AG119" s="953"/>
      <c r="AH119" s="953"/>
      <c r="AI119" s="953"/>
      <c r="AJ119" s="954"/>
      <c r="AK119" s="955" t="s">
        <v>438</v>
      </c>
      <c r="AL119" s="953"/>
      <c r="AM119" s="953"/>
      <c r="AN119" s="953"/>
      <c r="AO119" s="954"/>
      <c r="AP119" s="956" t="s">
        <v>463</v>
      </c>
      <c r="AQ119" s="957"/>
      <c r="AR119" s="957"/>
      <c r="AS119" s="957"/>
      <c r="AT119" s="958"/>
      <c r="AU119" s="963"/>
      <c r="AV119" s="964"/>
      <c r="AW119" s="964"/>
      <c r="AX119" s="964"/>
      <c r="AY119" s="964"/>
      <c r="AZ119" s="279" t="s">
        <v>185</v>
      </c>
      <c r="BA119" s="279"/>
      <c r="BB119" s="279"/>
      <c r="BC119" s="279"/>
      <c r="BD119" s="279"/>
      <c r="BE119" s="279"/>
      <c r="BF119" s="279"/>
      <c r="BG119" s="279"/>
      <c r="BH119" s="279"/>
      <c r="BI119" s="279"/>
      <c r="BJ119" s="279"/>
      <c r="BK119" s="279"/>
      <c r="BL119" s="279"/>
      <c r="BM119" s="279"/>
      <c r="BN119" s="279"/>
      <c r="BO119" s="1036" t="s">
        <v>472</v>
      </c>
      <c r="BP119" s="1067"/>
      <c r="BQ119" s="1058">
        <v>3002538</v>
      </c>
      <c r="BR119" s="1059"/>
      <c r="BS119" s="1059"/>
      <c r="BT119" s="1059"/>
      <c r="BU119" s="1059"/>
      <c r="BV119" s="1059">
        <v>2937473</v>
      </c>
      <c r="BW119" s="1059"/>
      <c r="BX119" s="1059"/>
      <c r="BY119" s="1059"/>
      <c r="BZ119" s="1059"/>
      <c r="CA119" s="1059">
        <v>3153980</v>
      </c>
      <c r="CB119" s="1059"/>
      <c r="CC119" s="1059"/>
      <c r="CD119" s="1059"/>
      <c r="CE119" s="1059"/>
      <c r="CF119" s="1060"/>
      <c r="CG119" s="1061"/>
      <c r="CH119" s="1061"/>
      <c r="CI119" s="1061"/>
      <c r="CJ119" s="1062"/>
      <c r="CK119" s="1008"/>
      <c r="CL119" s="1009"/>
      <c r="CM119" s="1063" t="s">
        <v>473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27754</v>
      </c>
      <c r="DH119" s="1045"/>
      <c r="DI119" s="1045"/>
      <c r="DJ119" s="1045"/>
      <c r="DK119" s="1046"/>
      <c r="DL119" s="1044">
        <v>24992</v>
      </c>
      <c r="DM119" s="1045"/>
      <c r="DN119" s="1045"/>
      <c r="DO119" s="1045"/>
      <c r="DP119" s="1046"/>
      <c r="DQ119" s="1044">
        <v>22233</v>
      </c>
      <c r="DR119" s="1045"/>
      <c r="DS119" s="1045"/>
      <c r="DT119" s="1045"/>
      <c r="DU119" s="1046"/>
      <c r="DV119" s="1047">
        <v>1.3</v>
      </c>
      <c r="DW119" s="1048"/>
      <c r="DX119" s="1048"/>
      <c r="DY119" s="1048"/>
      <c r="DZ119" s="1049"/>
    </row>
    <row r="120" spans="1:130" s="248" customFormat="1" ht="26.25" customHeight="1" x14ac:dyDescent="0.15">
      <c r="A120" s="1120"/>
      <c r="B120" s="1007"/>
      <c r="C120" s="977" t="s">
        <v>442</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474</v>
      </c>
      <c r="AB120" s="1020"/>
      <c r="AC120" s="1020"/>
      <c r="AD120" s="1020"/>
      <c r="AE120" s="1021"/>
      <c r="AF120" s="1022" t="s">
        <v>463</v>
      </c>
      <c r="AG120" s="1020"/>
      <c r="AH120" s="1020"/>
      <c r="AI120" s="1020"/>
      <c r="AJ120" s="1021"/>
      <c r="AK120" s="1022" t="s">
        <v>466</v>
      </c>
      <c r="AL120" s="1020"/>
      <c r="AM120" s="1020"/>
      <c r="AN120" s="1020"/>
      <c r="AO120" s="1021"/>
      <c r="AP120" s="1023" t="s">
        <v>463</v>
      </c>
      <c r="AQ120" s="1024"/>
      <c r="AR120" s="1024"/>
      <c r="AS120" s="1024"/>
      <c r="AT120" s="1025"/>
      <c r="AU120" s="1050" t="s">
        <v>475</v>
      </c>
      <c r="AV120" s="1051"/>
      <c r="AW120" s="1051"/>
      <c r="AX120" s="1051"/>
      <c r="AY120" s="1052"/>
      <c r="AZ120" s="1001" t="s">
        <v>476</v>
      </c>
      <c r="BA120" s="950"/>
      <c r="BB120" s="950"/>
      <c r="BC120" s="950"/>
      <c r="BD120" s="950"/>
      <c r="BE120" s="950"/>
      <c r="BF120" s="950"/>
      <c r="BG120" s="950"/>
      <c r="BH120" s="950"/>
      <c r="BI120" s="950"/>
      <c r="BJ120" s="950"/>
      <c r="BK120" s="950"/>
      <c r="BL120" s="950"/>
      <c r="BM120" s="950"/>
      <c r="BN120" s="950"/>
      <c r="BO120" s="950"/>
      <c r="BP120" s="951"/>
      <c r="BQ120" s="987">
        <v>1718510</v>
      </c>
      <c r="BR120" s="988"/>
      <c r="BS120" s="988"/>
      <c r="BT120" s="988"/>
      <c r="BU120" s="988"/>
      <c r="BV120" s="988">
        <v>2125490</v>
      </c>
      <c r="BW120" s="988"/>
      <c r="BX120" s="988"/>
      <c r="BY120" s="988"/>
      <c r="BZ120" s="988"/>
      <c r="CA120" s="988">
        <v>2630036</v>
      </c>
      <c r="CB120" s="988"/>
      <c r="CC120" s="988"/>
      <c r="CD120" s="988"/>
      <c r="CE120" s="988"/>
      <c r="CF120" s="1002">
        <v>150.6</v>
      </c>
      <c r="CG120" s="1003"/>
      <c r="CH120" s="1003"/>
      <c r="CI120" s="1003"/>
      <c r="CJ120" s="1003"/>
      <c r="CK120" s="1068" t="s">
        <v>477</v>
      </c>
      <c r="CL120" s="1069"/>
      <c r="CM120" s="1069"/>
      <c r="CN120" s="1069"/>
      <c r="CO120" s="1070"/>
      <c r="CP120" s="1076" t="s">
        <v>478</v>
      </c>
      <c r="CQ120" s="1077"/>
      <c r="CR120" s="1077"/>
      <c r="CS120" s="1077"/>
      <c r="CT120" s="1077"/>
      <c r="CU120" s="1077"/>
      <c r="CV120" s="1077"/>
      <c r="CW120" s="1077"/>
      <c r="CX120" s="1077"/>
      <c r="CY120" s="1077"/>
      <c r="CZ120" s="1077"/>
      <c r="DA120" s="1077"/>
      <c r="DB120" s="1077"/>
      <c r="DC120" s="1077"/>
      <c r="DD120" s="1077"/>
      <c r="DE120" s="1077"/>
      <c r="DF120" s="1078"/>
      <c r="DG120" s="987">
        <v>266371</v>
      </c>
      <c r="DH120" s="988"/>
      <c r="DI120" s="988"/>
      <c r="DJ120" s="988"/>
      <c r="DK120" s="988"/>
      <c r="DL120" s="988">
        <v>242878</v>
      </c>
      <c r="DM120" s="988"/>
      <c r="DN120" s="988"/>
      <c r="DO120" s="988"/>
      <c r="DP120" s="988"/>
      <c r="DQ120" s="988">
        <v>256439</v>
      </c>
      <c r="DR120" s="988"/>
      <c r="DS120" s="988"/>
      <c r="DT120" s="988"/>
      <c r="DU120" s="988"/>
      <c r="DV120" s="989">
        <v>14.7</v>
      </c>
      <c r="DW120" s="989"/>
      <c r="DX120" s="989"/>
      <c r="DY120" s="989"/>
      <c r="DZ120" s="990"/>
    </row>
    <row r="121" spans="1:130" s="248" customFormat="1" ht="26.25" customHeight="1" x14ac:dyDescent="0.15">
      <c r="A121" s="1120"/>
      <c r="B121" s="1007"/>
      <c r="C121" s="1028" t="s">
        <v>479</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463</v>
      </c>
      <c r="AB121" s="1020"/>
      <c r="AC121" s="1020"/>
      <c r="AD121" s="1020"/>
      <c r="AE121" s="1021"/>
      <c r="AF121" s="1022" t="s">
        <v>463</v>
      </c>
      <c r="AG121" s="1020"/>
      <c r="AH121" s="1020"/>
      <c r="AI121" s="1020"/>
      <c r="AJ121" s="1021"/>
      <c r="AK121" s="1022" t="s">
        <v>464</v>
      </c>
      <c r="AL121" s="1020"/>
      <c r="AM121" s="1020"/>
      <c r="AN121" s="1020"/>
      <c r="AO121" s="1021"/>
      <c r="AP121" s="1023" t="s">
        <v>438</v>
      </c>
      <c r="AQ121" s="1024"/>
      <c r="AR121" s="1024"/>
      <c r="AS121" s="1024"/>
      <c r="AT121" s="1025"/>
      <c r="AU121" s="1053"/>
      <c r="AV121" s="1054"/>
      <c r="AW121" s="1054"/>
      <c r="AX121" s="1054"/>
      <c r="AY121" s="1055"/>
      <c r="AZ121" s="1010" t="s">
        <v>480</v>
      </c>
      <c r="BA121" s="1011"/>
      <c r="BB121" s="1011"/>
      <c r="BC121" s="1011"/>
      <c r="BD121" s="1011"/>
      <c r="BE121" s="1011"/>
      <c r="BF121" s="1011"/>
      <c r="BG121" s="1011"/>
      <c r="BH121" s="1011"/>
      <c r="BI121" s="1011"/>
      <c r="BJ121" s="1011"/>
      <c r="BK121" s="1011"/>
      <c r="BL121" s="1011"/>
      <c r="BM121" s="1011"/>
      <c r="BN121" s="1011"/>
      <c r="BO121" s="1011"/>
      <c r="BP121" s="1012"/>
      <c r="BQ121" s="980">
        <v>54141</v>
      </c>
      <c r="BR121" s="981"/>
      <c r="BS121" s="981"/>
      <c r="BT121" s="981"/>
      <c r="BU121" s="981"/>
      <c r="BV121" s="981">
        <v>42347</v>
      </c>
      <c r="BW121" s="981"/>
      <c r="BX121" s="981"/>
      <c r="BY121" s="981"/>
      <c r="BZ121" s="981"/>
      <c r="CA121" s="981">
        <v>30243</v>
      </c>
      <c r="CB121" s="981"/>
      <c r="CC121" s="981"/>
      <c r="CD121" s="981"/>
      <c r="CE121" s="981"/>
      <c r="CF121" s="975">
        <v>1.7</v>
      </c>
      <c r="CG121" s="976"/>
      <c r="CH121" s="976"/>
      <c r="CI121" s="976"/>
      <c r="CJ121" s="976"/>
      <c r="CK121" s="1071"/>
      <c r="CL121" s="1072"/>
      <c r="CM121" s="1072"/>
      <c r="CN121" s="1072"/>
      <c r="CO121" s="1073"/>
      <c r="CP121" s="1081" t="s">
        <v>481</v>
      </c>
      <c r="CQ121" s="1082"/>
      <c r="CR121" s="1082"/>
      <c r="CS121" s="1082"/>
      <c r="CT121" s="1082"/>
      <c r="CU121" s="1082"/>
      <c r="CV121" s="1082"/>
      <c r="CW121" s="1082"/>
      <c r="CX121" s="1082"/>
      <c r="CY121" s="1082"/>
      <c r="CZ121" s="1082"/>
      <c r="DA121" s="1082"/>
      <c r="DB121" s="1082"/>
      <c r="DC121" s="1082"/>
      <c r="DD121" s="1082"/>
      <c r="DE121" s="1082"/>
      <c r="DF121" s="1083"/>
      <c r="DG121" s="980" t="s">
        <v>438</v>
      </c>
      <c r="DH121" s="981"/>
      <c r="DI121" s="981"/>
      <c r="DJ121" s="981"/>
      <c r="DK121" s="981"/>
      <c r="DL121" s="981" t="s">
        <v>464</v>
      </c>
      <c r="DM121" s="981"/>
      <c r="DN121" s="981"/>
      <c r="DO121" s="981"/>
      <c r="DP121" s="981"/>
      <c r="DQ121" s="981" t="s">
        <v>438</v>
      </c>
      <c r="DR121" s="981"/>
      <c r="DS121" s="981"/>
      <c r="DT121" s="981"/>
      <c r="DU121" s="981"/>
      <c r="DV121" s="982" t="s">
        <v>462</v>
      </c>
      <c r="DW121" s="982"/>
      <c r="DX121" s="982"/>
      <c r="DY121" s="982"/>
      <c r="DZ121" s="983"/>
    </row>
    <row r="122" spans="1:130" s="248" customFormat="1" ht="26.25" customHeight="1" x14ac:dyDescent="0.15">
      <c r="A122" s="1120"/>
      <c r="B122" s="1007"/>
      <c r="C122" s="977" t="s">
        <v>453</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462</v>
      </c>
      <c r="AB122" s="1020"/>
      <c r="AC122" s="1020"/>
      <c r="AD122" s="1020"/>
      <c r="AE122" s="1021"/>
      <c r="AF122" s="1022" t="s">
        <v>463</v>
      </c>
      <c r="AG122" s="1020"/>
      <c r="AH122" s="1020"/>
      <c r="AI122" s="1020"/>
      <c r="AJ122" s="1021"/>
      <c r="AK122" s="1022" t="s">
        <v>462</v>
      </c>
      <c r="AL122" s="1020"/>
      <c r="AM122" s="1020"/>
      <c r="AN122" s="1020"/>
      <c r="AO122" s="1021"/>
      <c r="AP122" s="1023" t="s">
        <v>462</v>
      </c>
      <c r="AQ122" s="1024"/>
      <c r="AR122" s="1024"/>
      <c r="AS122" s="1024"/>
      <c r="AT122" s="1025"/>
      <c r="AU122" s="1053"/>
      <c r="AV122" s="1054"/>
      <c r="AW122" s="1054"/>
      <c r="AX122" s="1054"/>
      <c r="AY122" s="1055"/>
      <c r="AZ122" s="1035" t="s">
        <v>482</v>
      </c>
      <c r="BA122" s="1026"/>
      <c r="BB122" s="1026"/>
      <c r="BC122" s="1026"/>
      <c r="BD122" s="1026"/>
      <c r="BE122" s="1026"/>
      <c r="BF122" s="1026"/>
      <c r="BG122" s="1026"/>
      <c r="BH122" s="1026"/>
      <c r="BI122" s="1026"/>
      <c r="BJ122" s="1026"/>
      <c r="BK122" s="1026"/>
      <c r="BL122" s="1026"/>
      <c r="BM122" s="1026"/>
      <c r="BN122" s="1026"/>
      <c r="BO122" s="1026"/>
      <c r="BP122" s="1027"/>
      <c r="BQ122" s="1058">
        <v>2574736</v>
      </c>
      <c r="BR122" s="1059"/>
      <c r="BS122" s="1059"/>
      <c r="BT122" s="1059"/>
      <c r="BU122" s="1059"/>
      <c r="BV122" s="1059">
        <v>2498237</v>
      </c>
      <c r="BW122" s="1059"/>
      <c r="BX122" s="1059"/>
      <c r="BY122" s="1059"/>
      <c r="BZ122" s="1059"/>
      <c r="CA122" s="1059">
        <v>2679296</v>
      </c>
      <c r="CB122" s="1059"/>
      <c r="CC122" s="1059"/>
      <c r="CD122" s="1059"/>
      <c r="CE122" s="1059"/>
      <c r="CF122" s="1079">
        <v>153.4</v>
      </c>
      <c r="CG122" s="1080"/>
      <c r="CH122" s="1080"/>
      <c r="CI122" s="1080"/>
      <c r="CJ122" s="1080"/>
      <c r="CK122" s="1071"/>
      <c r="CL122" s="1072"/>
      <c r="CM122" s="1072"/>
      <c r="CN122" s="1072"/>
      <c r="CO122" s="1073"/>
      <c r="CP122" s="1081" t="s">
        <v>483</v>
      </c>
      <c r="CQ122" s="1082"/>
      <c r="CR122" s="1082"/>
      <c r="CS122" s="1082"/>
      <c r="CT122" s="1082"/>
      <c r="CU122" s="1082"/>
      <c r="CV122" s="1082"/>
      <c r="CW122" s="1082"/>
      <c r="CX122" s="1082"/>
      <c r="CY122" s="1082"/>
      <c r="CZ122" s="1082"/>
      <c r="DA122" s="1082"/>
      <c r="DB122" s="1082"/>
      <c r="DC122" s="1082"/>
      <c r="DD122" s="1082"/>
      <c r="DE122" s="1082"/>
      <c r="DF122" s="1083"/>
      <c r="DG122" s="980" t="s">
        <v>462</v>
      </c>
      <c r="DH122" s="981"/>
      <c r="DI122" s="981"/>
      <c r="DJ122" s="981"/>
      <c r="DK122" s="981"/>
      <c r="DL122" s="981" t="s">
        <v>462</v>
      </c>
      <c r="DM122" s="981"/>
      <c r="DN122" s="981"/>
      <c r="DO122" s="981"/>
      <c r="DP122" s="981"/>
      <c r="DQ122" s="981" t="s">
        <v>438</v>
      </c>
      <c r="DR122" s="981"/>
      <c r="DS122" s="981"/>
      <c r="DT122" s="981"/>
      <c r="DU122" s="981"/>
      <c r="DV122" s="982" t="s">
        <v>484</v>
      </c>
      <c r="DW122" s="982"/>
      <c r="DX122" s="982"/>
      <c r="DY122" s="982"/>
      <c r="DZ122" s="983"/>
    </row>
    <row r="123" spans="1:130" s="248" customFormat="1" ht="26.25" customHeight="1" x14ac:dyDescent="0.15">
      <c r="A123" s="1120"/>
      <c r="B123" s="1007"/>
      <c r="C123" s="977" t="s">
        <v>459</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463</v>
      </c>
      <c r="AB123" s="1020"/>
      <c r="AC123" s="1020"/>
      <c r="AD123" s="1020"/>
      <c r="AE123" s="1021"/>
      <c r="AF123" s="1022" t="s">
        <v>484</v>
      </c>
      <c r="AG123" s="1020"/>
      <c r="AH123" s="1020"/>
      <c r="AI123" s="1020"/>
      <c r="AJ123" s="1021"/>
      <c r="AK123" s="1022" t="s">
        <v>463</v>
      </c>
      <c r="AL123" s="1020"/>
      <c r="AM123" s="1020"/>
      <c r="AN123" s="1020"/>
      <c r="AO123" s="1021"/>
      <c r="AP123" s="1023" t="s">
        <v>484</v>
      </c>
      <c r="AQ123" s="1024"/>
      <c r="AR123" s="1024"/>
      <c r="AS123" s="1024"/>
      <c r="AT123" s="1025"/>
      <c r="AU123" s="1056"/>
      <c r="AV123" s="1057"/>
      <c r="AW123" s="1057"/>
      <c r="AX123" s="1057"/>
      <c r="AY123" s="1057"/>
      <c r="AZ123" s="279" t="s">
        <v>185</v>
      </c>
      <c r="BA123" s="279"/>
      <c r="BB123" s="279"/>
      <c r="BC123" s="279"/>
      <c r="BD123" s="279"/>
      <c r="BE123" s="279"/>
      <c r="BF123" s="279"/>
      <c r="BG123" s="279"/>
      <c r="BH123" s="279"/>
      <c r="BI123" s="279"/>
      <c r="BJ123" s="279"/>
      <c r="BK123" s="279"/>
      <c r="BL123" s="279"/>
      <c r="BM123" s="279"/>
      <c r="BN123" s="279"/>
      <c r="BO123" s="1036" t="s">
        <v>485</v>
      </c>
      <c r="BP123" s="1067"/>
      <c r="BQ123" s="1126">
        <v>4347387</v>
      </c>
      <c r="BR123" s="1127"/>
      <c r="BS123" s="1127"/>
      <c r="BT123" s="1127"/>
      <c r="BU123" s="1127"/>
      <c r="BV123" s="1127">
        <v>4666074</v>
      </c>
      <c r="BW123" s="1127"/>
      <c r="BX123" s="1127"/>
      <c r="BY123" s="1127"/>
      <c r="BZ123" s="1127"/>
      <c r="CA123" s="1127">
        <v>5339575</v>
      </c>
      <c r="CB123" s="1127"/>
      <c r="CC123" s="1127"/>
      <c r="CD123" s="1127"/>
      <c r="CE123" s="1127"/>
      <c r="CF123" s="1060"/>
      <c r="CG123" s="1061"/>
      <c r="CH123" s="1061"/>
      <c r="CI123" s="1061"/>
      <c r="CJ123" s="1062"/>
      <c r="CK123" s="1071"/>
      <c r="CL123" s="1072"/>
      <c r="CM123" s="1072"/>
      <c r="CN123" s="1072"/>
      <c r="CO123" s="1073"/>
      <c r="CP123" s="1081" t="s">
        <v>486</v>
      </c>
      <c r="CQ123" s="1082"/>
      <c r="CR123" s="1082"/>
      <c r="CS123" s="1082"/>
      <c r="CT123" s="1082"/>
      <c r="CU123" s="1082"/>
      <c r="CV123" s="1082"/>
      <c r="CW123" s="1082"/>
      <c r="CX123" s="1082"/>
      <c r="CY123" s="1082"/>
      <c r="CZ123" s="1082"/>
      <c r="DA123" s="1082"/>
      <c r="DB123" s="1082"/>
      <c r="DC123" s="1082"/>
      <c r="DD123" s="1082"/>
      <c r="DE123" s="1082"/>
      <c r="DF123" s="1083"/>
      <c r="DG123" s="1019" t="s">
        <v>463</v>
      </c>
      <c r="DH123" s="1020"/>
      <c r="DI123" s="1020"/>
      <c r="DJ123" s="1020"/>
      <c r="DK123" s="1021"/>
      <c r="DL123" s="1022" t="s">
        <v>463</v>
      </c>
      <c r="DM123" s="1020"/>
      <c r="DN123" s="1020"/>
      <c r="DO123" s="1020"/>
      <c r="DP123" s="1021"/>
      <c r="DQ123" s="1022" t="s">
        <v>463</v>
      </c>
      <c r="DR123" s="1020"/>
      <c r="DS123" s="1020"/>
      <c r="DT123" s="1020"/>
      <c r="DU123" s="1021"/>
      <c r="DV123" s="1023" t="s">
        <v>474</v>
      </c>
      <c r="DW123" s="1024"/>
      <c r="DX123" s="1024"/>
      <c r="DY123" s="1024"/>
      <c r="DZ123" s="1025"/>
    </row>
    <row r="124" spans="1:130" s="248" customFormat="1" ht="26.25" customHeight="1" thickBot="1" x14ac:dyDescent="0.2">
      <c r="A124" s="1120"/>
      <c r="B124" s="1007"/>
      <c r="C124" s="977" t="s">
        <v>465</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484</v>
      </c>
      <c r="AB124" s="1020"/>
      <c r="AC124" s="1020"/>
      <c r="AD124" s="1020"/>
      <c r="AE124" s="1021"/>
      <c r="AF124" s="1022" t="s">
        <v>463</v>
      </c>
      <c r="AG124" s="1020"/>
      <c r="AH124" s="1020"/>
      <c r="AI124" s="1020"/>
      <c r="AJ124" s="1021"/>
      <c r="AK124" s="1022" t="s">
        <v>438</v>
      </c>
      <c r="AL124" s="1020"/>
      <c r="AM124" s="1020"/>
      <c r="AN124" s="1020"/>
      <c r="AO124" s="1021"/>
      <c r="AP124" s="1023" t="s">
        <v>484</v>
      </c>
      <c r="AQ124" s="1024"/>
      <c r="AR124" s="1024"/>
      <c r="AS124" s="1024"/>
      <c r="AT124" s="1025"/>
      <c r="AU124" s="1122" t="s">
        <v>487</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438</v>
      </c>
      <c r="BR124" s="1089"/>
      <c r="BS124" s="1089"/>
      <c r="BT124" s="1089"/>
      <c r="BU124" s="1089"/>
      <c r="BV124" s="1089" t="s">
        <v>438</v>
      </c>
      <c r="BW124" s="1089"/>
      <c r="BX124" s="1089"/>
      <c r="BY124" s="1089"/>
      <c r="BZ124" s="1089"/>
      <c r="CA124" s="1089" t="s">
        <v>462</v>
      </c>
      <c r="CB124" s="1089"/>
      <c r="CC124" s="1089"/>
      <c r="CD124" s="1089"/>
      <c r="CE124" s="1089"/>
      <c r="CF124" s="1090"/>
      <c r="CG124" s="1091"/>
      <c r="CH124" s="1091"/>
      <c r="CI124" s="1091"/>
      <c r="CJ124" s="1092"/>
      <c r="CK124" s="1074"/>
      <c r="CL124" s="1074"/>
      <c r="CM124" s="1074"/>
      <c r="CN124" s="1074"/>
      <c r="CO124" s="1075"/>
      <c r="CP124" s="1081" t="s">
        <v>488</v>
      </c>
      <c r="CQ124" s="1082"/>
      <c r="CR124" s="1082"/>
      <c r="CS124" s="1082"/>
      <c r="CT124" s="1082"/>
      <c r="CU124" s="1082"/>
      <c r="CV124" s="1082"/>
      <c r="CW124" s="1082"/>
      <c r="CX124" s="1082"/>
      <c r="CY124" s="1082"/>
      <c r="CZ124" s="1082"/>
      <c r="DA124" s="1082"/>
      <c r="DB124" s="1082"/>
      <c r="DC124" s="1082"/>
      <c r="DD124" s="1082"/>
      <c r="DE124" s="1082"/>
      <c r="DF124" s="1083"/>
      <c r="DG124" s="1066" t="s">
        <v>438</v>
      </c>
      <c r="DH124" s="1045"/>
      <c r="DI124" s="1045"/>
      <c r="DJ124" s="1045"/>
      <c r="DK124" s="1046"/>
      <c r="DL124" s="1044" t="s">
        <v>471</v>
      </c>
      <c r="DM124" s="1045"/>
      <c r="DN124" s="1045"/>
      <c r="DO124" s="1045"/>
      <c r="DP124" s="1046"/>
      <c r="DQ124" s="1044" t="s">
        <v>438</v>
      </c>
      <c r="DR124" s="1045"/>
      <c r="DS124" s="1045"/>
      <c r="DT124" s="1045"/>
      <c r="DU124" s="1046"/>
      <c r="DV124" s="1047" t="s">
        <v>438</v>
      </c>
      <c r="DW124" s="1048"/>
      <c r="DX124" s="1048"/>
      <c r="DY124" s="1048"/>
      <c r="DZ124" s="1049"/>
    </row>
    <row r="125" spans="1:130" s="248" customFormat="1" ht="26.25" customHeight="1" x14ac:dyDescent="0.15">
      <c r="A125" s="1120"/>
      <c r="B125" s="1007"/>
      <c r="C125" s="977" t="s">
        <v>469</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470</v>
      </c>
      <c r="AB125" s="1020"/>
      <c r="AC125" s="1020"/>
      <c r="AD125" s="1020"/>
      <c r="AE125" s="1021"/>
      <c r="AF125" s="1022" t="s">
        <v>438</v>
      </c>
      <c r="AG125" s="1020"/>
      <c r="AH125" s="1020"/>
      <c r="AI125" s="1020"/>
      <c r="AJ125" s="1021"/>
      <c r="AK125" s="1022" t="s">
        <v>464</v>
      </c>
      <c r="AL125" s="1020"/>
      <c r="AM125" s="1020"/>
      <c r="AN125" s="1020"/>
      <c r="AO125" s="1021"/>
      <c r="AP125" s="1023" t="s">
        <v>470</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489</v>
      </c>
      <c r="CL125" s="1069"/>
      <c r="CM125" s="1069"/>
      <c r="CN125" s="1069"/>
      <c r="CO125" s="1070"/>
      <c r="CP125" s="1001" t="s">
        <v>490</v>
      </c>
      <c r="CQ125" s="950"/>
      <c r="CR125" s="950"/>
      <c r="CS125" s="950"/>
      <c r="CT125" s="950"/>
      <c r="CU125" s="950"/>
      <c r="CV125" s="950"/>
      <c r="CW125" s="950"/>
      <c r="CX125" s="950"/>
      <c r="CY125" s="950"/>
      <c r="CZ125" s="950"/>
      <c r="DA125" s="950"/>
      <c r="DB125" s="950"/>
      <c r="DC125" s="950"/>
      <c r="DD125" s="950"/>
      <c r="DE125" s="950"/>
      <c r="DF125" s="951"/>
      <c r="DG125" s="987" t="s">
        <v>471</v>
      </c>
      <c r="DH125" s="988"/>
      <c r="DI125" s="988"/>
      <c r="DJ125" s="988"/>
      <c r="DK125" s="988"/>
      <c r="DL125" s="988" t="s">
        <v>463</v>
      </c>
      <c r="DM125" s="988"/>
      <c r="DN125" s="988"/>
      <c r="DO125" s="988"/>
      <c r="DP125" s="988"/>
      <c r="DQ125" s="988" t="s">
        <v>463</v>
      </c>
      <c r="DR125" s="988"/>
      <c r="DS125" s="988"/>
      <c r="DT125" s="988"/>
      <c r="DU125" s="988"/>
      <c r="DV125" s="989" t="s">
        <v>463</v>
      </c>
      <c r="DW125" s="989"/>
      <c r="DX125" s="989"/>
      <c r="DY125" s="989"/>
      <c r="DZ125" s="990"/>
    </row>
    <row r="126" spans="1:130" s="248" customFormat="1" ht="26.25" customHeight="1" thickBot="1" x14ac:dyDescent="0.2">
      <c r="A126" s="1120"/>
      <c r="B126" s="1007"/>
      <c r="C126" s="977" t="s">
        <v>473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1478</v>
      </c>
      <c r="AB126" s="1020"/>
      <c r="AC126" s="1020"/>
      <c r="AD126" s="1020"/>
      <c r="AE126" s="1021"/>
      <c r="AF126" s="1022">
        <v>1272</v>
      </c>
      <c r="AG126" s="1020"/>
      <c r="AH126" s="1020"/>
      <c r="AI126" s="1020"/>
      <c r="AJ126" s="1021"/>
      <c r="AK126" s="1022">
        <v>343</v>
      </c>
      <c r="AL126" s="1020"/>
      <c r="AM126" s="1020"/>
      <c r="AN126" s="1020"/>
      <c r="AO126" s="1021"/>
      <c r="AP126" s="1023">
        <v>0</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491</v>
      </c>
      <c r="CQ126" s="1011"/>
      <c r="CR126" s="1011"/>
      <c r="CS126" s="1011"/>
      <c r="CT126" s="1011"/>
      <c r="CU126" s="1011"/>
      <c r="CV126" s="1011"/>
      <c r="CW126" s="1011"/>
      <c r="CX126" s="1011"/>
      <c r="CY126" s="1011"/>
      <c r="CZ126" s="1011"/>
      <c r="DA126" s="1011"/>
      <c r="DB126" s="1011"/>
      <c r="DC126" s="1011"/>
      <c r="DD126" s="1011"/>
      <c r="DE126" s="1011"/>
      <c r="DF126" s="1012"/>
      <c r="DG126" s="980" t="s">
        <v>466</v>
      </c>
      <c r="DH126" s="981"/>
      <c r="DI126" s="981"/>
      <c r="DJ126" s="981"/>
      <c r="DK126" s="981"/>
      <c r="DL126" s="981" t="s">
        <v>438</v>
      </c>
      <c r="DM126" s="981"/>
      <c r="DN126" s="981"/>
      <c r="DO126" s="981"/>
      <c r="DP126" s="981"/>
      <c r="DQ126" s="981" t="s">
        <v>463</v>
      </c>
      <c r="DR126" s="981"/>
      <c r="DS126" s="981"/>
      <c r="DT126" s="981"/>
      <c r="DU126" s="981"/>
      <c r="DV126" s="982" t="s">
        <v>462</v>
      </c>
      <c r="DW126" s="982"/>
      <c r="DX126" s="982"/>
      <c r="DY126" s="982"/>
      <c r="DZ126" s="983"/>
    </row>
    <row r="127" spans="1:130" s="248" customFormat="1" ht="26.25" customHeight="1" x14ac:dyDescent="0.15">
      <c r="A127" s="1121"/>
      <c r="B127" s="1009"/>
      <c r="C127" s="1063" t="s">
        <v>492</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555</v>
      </c>
      <c r="AB127" s="1020"/>
      <c r="AC127" s="1020"/>
      <c r="AD127" s="1020"/>
      <c r="AE127" s="1021"/>
      <c r="AF127" s="1022">
        <v>192</v>
      </c>
      <c r="AG127" s="1020"/>
      <c r="AH127" s="1020"/>
      <c r="AI127" s="1020"/>
      <c r="AJ127" s="1021"/>
      <c r="AK127" s="1022">
        <v>173</v>
      </c>
      <c r="AL127" s="1020"/>
      <c r="AM127" s="1020"/>
      <c r="AN127" s="1020"/>
      <c r="AO127" s="1021"/>
      <c r="AP127" s="1023">
        <v>0</v>
      </c>
      <c r="AQ127" s="1024"/>
      <c r="AR127" s="1024"/>
      <c r="AS127" s="1024"/>
      <c r="AT127" s="1025"/>
      <c r="AU127" s="284"/>
      <c r="AV127" s="284"/>
      <c r="AW127" s="284"/>
      <c r="AX127" s="1093" t="s">
        <v>493</v>
      </c>
      <c r="AY127" s="1094"/>
      <c r="AZ127" s="1094"/>
      <c r="BA127" s="1094"/>
      <c r="BB127" s="1094"/>
      <c r="BC127" s="1094"/>
      <c r="BD127" s="1094"/>
      <c r="BE127" s="1095"/>
      <c r="BF127" s="1096" t="s">
        <v>494</v>
      </c>
      <c r="BG127" s="1094"/>
      <c r="BH127" s="1094"/>
      <c r="BI127" s="1094"/>
      <c r="BJ127" s="1094"/>
      <c r="BK127" s="1094"/>
      <c r="BL127" s="1095"/>
      <c r="BM127" s="1096" t="s">
        <v>495</v>
      </c>
      <c r="BN127" s="1094"/>
      <c r="BO127" s="1094"/>
      <c r="BP127" s="1094"/>
      <c r="BQ127" s="1094"/>
      <c r="BR127" s="1094"/>
      <c r="BS127" s="1095"/>
      <c r="BT127" s="1096" t="s">
        <v>496</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497</v>
      </c>
      <c r="CQ127" s="1011"/>
      <c r="CR127" s="1011"/>
      <c r="CS127" s="1011"/>
      <c r="CT127" s="1011"/>
      <c r="CU127" s="1011"/>
      <c r="CV127" s="1011"/>
      <c r="CW127" s="1011"/>
      <c r="CX127" s="1011"/>
      <c r="CY127" s="1011"/>
      <c r="CZ127" s="1011"/>
      <c r="DA127" s="1011"/>
      <c r="DB127" s="1011"/>
      <c r="DC127" s="1011"/>
      <c r="DD127" s="1011"/>
      <c r="DE127" s="1011"/>
      <c r="DF127" s="1012"/>
      <c r="DG127" s="980" t="s">
        <v>438</v>
      </c>
      <c r="DH127" s="981"/>
      <c r="DI127" s="981"/>
      <c r="DJ127" s="981"/>
      <c r="DK127" s="981"/>
      <c r="DL127" s="981" t="s">
        <v>468</v>
      </c>
      <c r="DM127" s="981"/>
      <c r="DN127" s="981"/>
      <c r="DO127" s="981"/>
      <c r="DP127" s="981"/>
      <c r="DQ127" s="981" t="s">
        <v>463</v>
      </c>
      <c r="DR127" s="981"/>
      <c r="DS127" s="981"/>
      <c r="DT127" s="981"/>
      <c r="DU127" s="981"/>
      <c r="DV127" s="982" t="s">
        <v>438</v>
      </c>
      <c r="DW127" s="982"/>
      <c r="DX127" s="982"/>
      <c r="DY127" s="982"/>
      <c r="DZ127" s="983"/>
    </row>
    <row r="128" spans="1:130" s="248" customFormat="1" ht="26.25" customHeight="1" thickBot="1" x14ac:dyDescent="0.2">
      <c r="A128" s="1104" t="s">
        <v>498</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499</v>
      </c>
      <c r="X128" s="1106"/>
      <c r="Y128" s="1106"/>
      <c r="Z128" s="1107"/>
      <c r="AA128" s="1108">
        <v>11380</v>
      </c>
      <c r="AB128" s="1109"/>
      <c r="AC128" s="1109"/>
      <c r="AD128" s="1109"/>
      <c r="AE128" s="1110"/>
      <c r="AF128" s="1111">
        <v>11668</v>
      </c>
      <c r="AG128" s="1109"/>
      <c r="AH128" s="1109"/>
      <c r="AI128" s="1109"/>
      <c r="AJ128" s="1110"/>
      <c r="AK128" s="1111">
        <v>11648</v>
      </c>
      <c r="AL128" s="1109"/>
      <c r="AM128" s="1109"/>
      <c r="AN128" s="1109"/>
      <c r="AO128" s="1110"/>
      <c r="AP128" s="1112"/>
      <c r="AQ128" s="1113"/>
      <c r="AR128" s="1113"/>
      <c r="AS128" s="1113"/>
      <c r="AT128" s="1114"/>
      <c r="AU128" s="284"/>
      <c r="AV128" s="284"/>
      <c r="AW128" s="284"/>
      <c r="AX128" s="949" t="s">
        <v>500</v>
      </c>
      <c r="AY128" s="950"/>
      <c r="AZ128" s="950"/>
      <c r="BA128" s="950"/>
      <c r="BB128" s="950"/>
      <c r="BC128" s="950"/>
      <c r="BD128" s="950"/>
      <c r="BE128" s="951"/>
      <c r="BF128" s="1115" t="s">
        <v>462</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501</v>
      </c>
      <c r="CQ128" s="1098"/>
      <c r="CR128" s="1098"/>
      <c r="CS128" s="1098"/>
      <c r="CT128" s="1098"/>
      <c r="CU128" s="1098"/>
      <c r="CV128" s="1098"/>
      <c r="CW128" s="1098"/>
      <c r="CX128" s="1098"/>
      <c r="CY128" s="1098"/>
      <c r="CZ128" s="1098"/>
      <c r="DA128" s="1098"/>
      <c r="DB128" s="1098"/>
      <c r="DC128" s="1098"/>
      <c r="DD128" s="1098"/>
      <c r="DE128" s="1098"/>
      <c r="DF128" s="1099"/>
      <c r="DG128" s="1100" t="s">
        <v>463</v>
      </c>
      <c r="DH128" s="1101"/>
      <c r="DI128" s="1101"/>
      <c r="DJ128" s="1101"/>
      <c r="DK128" s="1101"/>
      <c r="DL128" s="1101" t="s">
        <v>463</v>
      </c>
      <c r="DM128" s="1101"/>
      <c r="DN128" s="1101"/>
      <c r="DO128" s="1101"/>
      <c r="DP128" s="1101"/>
      <c r="DQ128" s="1101" t="s">
        <v>474</v>
      </c>
      <c r="DR128" s="1101"/>
      <c r="DS128" s="1101"/>
      <c r="DT128" s="1101"/>
      <c r="DU128" s="1101"/>
      <c r="DV128" s="1102" t="s">
        <v>463</v>
      </c>
      <c r="DW128" s="1102"/>
      <c r="DX128" s="1102"/>
      <c r="DY128" s="1102"/>
      <c r="DZ128" s="1103"/>
    </row>
    <row r="129" spans="1:131" s="248" customFormat="1" ht="26.25" customHeight="1" x14ac:dyDescent="0.15">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502</v>
      </c>
      <c r="X129" s="1135"/>
      <c r="Y129" s="1135"/>
      <c r="Z129" s="1136"/>
      <c r="AA129" s="1019">
        <v>1889992</v>
      </c>
      <c r="AB129" s="1020"/>
      <c r="AC129" s="1020"/>
      <c r="AD129" s="1020"/>
      <c r="AE129" s="1021"/>
      <c r="AF129" s="1022">
        <v>1878098</v>
      </c>
      <c r="AG129" s="1020"/>
      <c r="AH129" s="1020"/>
      <c r="AI129" s="1020"/>
      <c r="AJ129" s="1021"/>
      <c r="AK129" s="1022">
        <v>1972933</v>
      </c>
      <c r="AL129" s="1020"/>
      <c r="AM129" s="1020"/>
      <c r="AN129" s="1020"/>
      <c r="AO129" s="1021"/>
      <c r="AP129" s="1137"/>
      <c r="AQ129" s="1138"/>
      <c r="AR129" s="1138"/>
      <c r="AS129" s="1138"/>
      <c r="AT129" s="1139"/>
      <c r="AU129" s="286"/>
      <c r="AV129" s="286"/>
      <c r="AW129" s="286"/>
      <c r="AX129" s="1128" t="s">
        <v>503</v>
      </c>
      <c r="AY129" s="1011"/>
      <c r="AZ129" s="1011"/>
      <c r="BA129" s="1011"/>
      <c r="BB129" s="1011"/>
      <c r="BC129" s="1011"/>
      <c r="BD129" s="1011"/>
      <c r="BE129" s="1012"/>
      <c r="BF129" s="1129" t="s">
        <v>463</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504</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505</v>
      </c>
      <c r="X130" s="1135"/>
      <c r="Y130" s="1135"/>
      <c r="Z130" s="1136"/>
      <c r="AA130" s="1019">
        <v>230408</v>
      </c>
      <c r="AB130" s="1020"/>
      <c r="AC130" s="1020"/>
      <c r="AD130" s="1020"/>
      <c r="AE130" s="1021"/>
      <c r="AF130" s="1022">
        <v>225665</v>
      </c>
      <c r="AG130" s="1020"/>
      <c r="AH130" s="1020"/>
      <c r="AI130" s="1020"/>
      <c r="AJ130" s="1021"/>
      <c r="AK130" s="1022">
        <v>226000</v>
      </c>
      <c r="AL130" s="1020"/>
      <c r="AM130" s="1020"/>
      <c r="AN130" s="1020"/>
      <c r="AO130" s="1021"/>
      <c r="AP130" s="1137"/>
      <c r="AQ130" s="1138"/>
      <c r="AR130" s="1138"/>
      <c r="AS130" s="1138"/>
      <c r="AT130" s="1139"/>
      <c r="AU130" s="286"/>
      <c r="AV130" s="286"/>
      <c r="AW130" s="286"/>
      <c r="AX130" s="1128" t="s">
        <v>506</v>
      </c>
      <c r="AY130" s="1011"/>
      <c r="AZ130" s="1011"/>
      <c r="BA130" s="1011"/>
      <c r="BB130" s="1011"/>
      <c r="BC130" s="1011"/>
      <c r="BD130" s="1011"/>
      <c r="BE130" s="1012"/>
      <c r="BF130" s="1165">
        <v>4.4000000000000004</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507</v>
      </c>
      <c r="X131" s="1173"/>
      <c r="Y131" s="1173"/>
      <c r="Z131" s="1174"/>
      <c r="AA131" s="1066">
        <v>1659584</v>
      </c>
      <c r="AB131" s="1045"/>
      <c r="AC131" s="1045"/>
      <c r="AD131" s="1045"/>
      <c r="AE131" s="1046"/>
      <c r="AF131" s="1044">
        <v>1652433</v>
      </c>
      <c r="AG131" s="1045"/>
      <c r="AH131" s="1045"/>
      <c r="AI131" s="1045"/>
      <c r="AJ131" s="1046"/>
      <c r="AK131" s="1044">
        <v>1746933</v>
      </c>
      <c r="AL131" s="1045"/>
      <c r="AM131" s="1045"/>
      <c r="AN131" s="1045"/>
      <c r="AO131" s="1046"/>
      <c r="AP131" s="1175"/>
      <c r="AQ131" s="1176"/>
      <c r="AR131" s="1176"/>
      <c r="AS131" s="1176"/>
      <c r="AT131" s="1177"/>
      <c r="AU131" s="286"/>
      <c r="AV131" s="286"/>
      <c r="AW131" s="286"/>
      <c r="AX131" s="1147" t="s">
        <v>508</v>
      </c>
      <c r="AY131" s="1098"/>
      <c r="AZ131" s="1098"/>
      <c r="BA131" s="1098"/>
      <c r="BB131" s="1098"/>
      <c r="BC131" s="1098"/>
      <c r="BD131" s="1098"/>
      <c r="BE131" s="1099"/>
      <c r="BF131" s="1148" t="s">
        <v>462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509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510</v>
      </c>
      <c r="W132" s="1158"/>
      <c r="X132" s="1158"/>
      <c r="Y132" s="1158"/>
      <c r="Z132" s="1159"/>
      <c r="AA132" s="1160">
        <v>4.6029004860000002</v>
      </c>
      <c r="AB132" s="1161"/>
      <c r="AC132" s="1161"/>
      <c r="AD132" s="1161"/>
      <c r="AE132" s="1162"/>
      <c r="AF132" s="1163">
        <v>4.2130603779999998</v>
      </c>
      <c r="AG132" s="1161"/>
      <c r="AH132" s="1161"/>
      <c r="AI132" s="1161"/>
      <c r="AJ132" s="1162"/>
      <c r="AK132" s="1163">
        <v>4.6243902889999999</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511</v>
      </c>
      <c r="W133" s="1141"/>
      <c r="X133" s="1141"/>
      <c r="Y133" s="1141"/>
      <c r="Z133" s="1142"/>
      <c r="AA133" s="1143">
        <v>4.9000000000000004</v>
      </c>
      <c r="AB133" s="1144"/>
      <c r="AC133" s="1144"/>
      <c r="AD133" s="1144"/>
      <c r="AE133" s="1145"/>
      <c r="AF133" s="1143">
        <v>4.5</v>
      </c>
      <c r="AG133" s="1144"/>
      <c r="AH133" s="1144"/>
      <c r="AI133" s="1144"/>
      <c r="AJ133" s="1145"/>
      <c r="AK133" s="1143">
        <v>4.4000000000000004</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SJAmHW0NUyvgpOY54RIov913Aaix60YD1sa9GWqK5dRsuQzGJu6mOxoO01dvUiCKk5+9KYbDrhN4EaahcHtw==" saltValue="C7uYfjlrrLB5d16DsoaR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9" scale="2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UbDrDH8zTg6M9w1tcriRoJH3tVfsO0+X6Dm4mthEsbCPwg4TjBPpXtb1LdzzwglKOXsANcc5xu14Klr0vLgQw==" saltValue="cztIoyaoIqWWPNc9ikKLgQ=="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gaRljtfQh/bTPRFStG3LWxkjP3ScTwD+LX8L3rroBeejsIaRyZtC6Gixx+dClpHY8cufWs6ej9N3uB7/YNBw==" saltValue="dWWh/hHiA3w2Bpn3RgnFeQ=="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520</v>
      </c>
      <c r="AL9" s="1181"/>
      <c r="AM9" s="1181"/>
      <c r="AN9" s="1182"/>
      <c r="AO9" s="314">
        <v>570316</v>
      </c>
      <c r="AP9" s="314">
        <v>108673</v>
      </c>
      <c r="AQ9" s="315">
        <v>156065</v>
      </c>
      <c r="AR9" s="316">
        <v>-30.4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521</v>
      </c>
      <c r="AL10" s="1181"/>
      <c r="AM10" s="1181"/>
      <c r="AN10" s="1182"/>
      <c r="AO10" s="317">
        <v>94926</v>
      </c>
      <c r="AP10" s="317">
        <v>18088</v>
      </c>
      <c r="AQ10" s="318">
        <v>24089</v>
      </c>
      <c r="AR10" s="319">
        <v>-24.9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522</v>
      </c>
      <c r="AL11" s="1181"/>
      <c r="AM11" s="1181"/>
      <c r="AN11" s="1182"/>
      <c r="AO11" s="317" t="s">
        <v>523</v>
      </c>
      <c r="AP11" s="317" t="s">
        <v>523</v>
      </c>
      <c r="AQ11" s="318">
        <v>3903</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524</v>
      </c>
      <c r="AL12" s="1181"/>
      <c r="AM12" s="1181"/>
      <c r="AN12" s="1182"/>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525</v>
      </c>
      <c r="AL13" s="1181"/>
      <c r="AM13" s="1181"/>
      <c r="AN13" s="1182"/>
      <c r="AO13" s="317">
        <v>32301</v>
      </c>
      <c r="AP13" s="317">
        <v>6155</v>
      </c>
      <c r="AQ13" s="318">
        <v>6134</v>
      </c>
      <c r="AR13" s="319">
        <v>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526</v>
      </c>
      <c r="AL14" s="1181"/>
      <c r="AM14" s="1181"/>
      <c r="AN14" s="1182"/>
      <c r="AO14" s="317">
        <v>27836</v>
      </c>
      <c r="AP14" s="317">
        <v>5304</v>
      </c>
      <c r="AQ14" s="318">
        <v>6841</v>
      </c>
      <c r="AR14" s="319">
        <v>-22.5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527</v>
      </c>
      <c r="AL15" s="1187"/>
      <c r="AM15" s="1187"/>
      <c r="AN15" s="1188"/>
      <c r="AO15" s="317">
        <v>-41684</v>
      </c>
      <c r="AP15" s="317">
        <v>-7943</v>
      </c>
      <c r="AQ15" s="318">
        <v>-12699</v>
      </c>
      <c r="AR15" s="319">
        <v>-37.5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185</v>
      </c>
      <c r="AL16" s="1187"/>
      <c r="AM16" s="1187"/>
      <c r="AN16" s="1188"/>
      <c r="AO16" s="317">
        <v>683695</v>
      </c>
      <c r="AP16" s="317">
        <v>130277</v>
      </c>
      <c r="AQ16" s="318">
        <v>184332</v>
      </c>
      <c r="AR16" s="319">
        <v>-29.3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532</v>
      </c>
      <c r="AL21" s="1190"/>
      <c r="AM21" s="1190"/>
      <c r="AN21" s="1191"/>
      <c r="AO21" s="330">
        <v>11.81</v>
      </c>
      <c r="AP21" s="331">
        <v>15.68</v>
      </c>
      <c r="AQ21" s="332">
        <v>-3.87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533</v>
      </c>
      <c r="AL22" s="1190"/>
      <c r="AM22" s="1190"/>
      <c r="AN22" s="1191"/>
      <c r="AO22" s="335">
        <v>95.8</v>
      </c>
      <c r="AP22" s="336">
        <v>95.9</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537</v>
      </c>
      <c r="AL32" s="1184"/>
      <c r="AM32" s="1184"/>
      <c r="AN32" s="1185"/>
      <c r="AO32" s="345">
        <v>216536</v>
      </c>
      <c r="AP32" s="345">
        <v>41261</v>
      </c>
      <c r="AQ32" s="346">
        <v>108331</v>
      </c>
      <c r="AR32" s="347">
        <v>-61.9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538</v>
      </c>
      <c r="AL33" s="1184"/>
      <c r="AM33" s="1184"/>
      <c r="AN33" s="1185"/>
      <c r="AO33" s="345" t="s">
        <v>523</v>
      </c>
      <c r="AP33" s="345" t="s">
        <v>523</v>
      </c>
      <c r="AQ33" s="346">
        <v>132</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539</v>
      </c>
      <c r="AL34" s="1184"/>
      <c r="AM34" s="1184"/>
      <c r="AN34" s="1185"/>
      <c r="AO34" s="345" t="s">
        <v>523</v>
      </c>
      <c r="AP34" s="345" t="s">
        <v>523</v>
      </c>
      <c r="AQ34" s="346">
        <v>205</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540</v>
      </c>
      <c r="AL35" s="1184"/>
      <c r="AM35" s="1184"/>
      <c r="AN35" s="1185"/>
      <c r="AO35" s="345">
        <v>28164</v>
      </c>
      <c r="AP35" s="345">
        <v>5367</v>
      </c>
      <c r="AQ35" s="346">
        <v>22911</v>
      </c>
      <c r="AR35" s="347">
        <v>-76.599999999999994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541</v>
      </c>
      <c r="AL36" s="1184"/>
      <c r="AM36" s="1184"/>
      <c r="AN36" s="1185"/>
      <c r="AO36" s="345">
        <v>73217</v>
      </c>
      <c r="AP36" s="345">
        <v>13951</v>
      </c>
      <c r="AQ36" s="346">
        <v>3832</v>
      </c>
      <c r="AR36" s="347">
        <v>264.10000000000002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542</v>
      </c>
      <c r="AL37" s="1184"/>
      <c r="AM37" s="1184"/>
      <c r="AN37" s="1185"/>
      <c r="AO37" s="345">
        <v>516</v>
      </c>
      <c r="AP37" s="345">
        <v>98</v>
      </c>
      <c r="AQ37" s="346">
        <v>1000</v>
      </c>
      <c r="AR37" s="347">
        <v>-90.2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543</v>
      </c>
      <c r="AL38" s="1193"/>
      <c r="AM38" s="1193"/>
      <c r="AN38" s="1194"/>
      <c r="AO38" s="348" t="s">
        <v>523</v>
      </c>
      <c r="AP38" s="348" t="s">
        <v>523</v>
      </c>
      <c r="AQ38" s="349">
        <v>21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544</v>
      </c>
      <c r="AL39" s="1193"/>
      <c r="AM39" s="1193"/>
      <c r="AN39" s="1194"/>
      <c r="AO39" s="345">
        <v>-11648</v>
      </c>
      <c r="AP39" s="345">
        <v>-2220</v>
      </c>
      <c r="AQ39" s="346">
        <v>-5292</v>
      </c>
      <c r="AR39" s="347">
        <v>-58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545</v>
      </c>
      <c r="AL40" s="1184"/>
      <c r="AM40" s="1184"/>
      <c r="AN40" s="1185"/>
      <c r="AO40" s="345">
        <v>-226000</v>
      </c>
      <c r="AP40" s="345">
        <v>-43064</v>
      </c>
      <c r="AQ40" s="346">
        <v>-91315</v>
      </c>
      <c r="AR40" s="347">
        <v>-52.8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298</v>
      </c>
      <c r="AL41" s="1196"/>
      <c r="AM41" s="1196"/>
      <c r="AN41" s="1197"/>
      <c r="AO41" s="345">
        <v>80785</v>
      </c>
      <c r="AP41" s="345">
        <v>15393</v>
      </c>
      <c r="AQ41" s="346">
        <v>39824</v>
      </c>
      <c r="AR41" s="347">
        <v>-61.3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515</v>
      </c>
      <c r="AN49" s="1200" t="s">
        <v>549</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434906</v>
      </c>
      <c r="AN51" s="367">
        <v>80583</v>
      </c>
      <c r="AO51" s="368">
        <v>-19.100000000000001</v>
      </c>
      <c r="AP51" s="369">
        <v>168868</v>
      </c>
      <c r="AQ51" s="370">
        <v>4.0999999999999996</v>
      </c>
      <c r="AR51" s="371">
        <v>-23.2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133237</v>
      </c>
      <c r="AN52" s="375">
        <v>24687</v>
      </c>
      <c r="AO52" s="376">
        <v>-50.3</v>
      </c>
      <c r="AP52" s="377">
        <v>79360</v>
      </c>
      <c r="AQ52" s="378">
        <v>-0.8</v>
      </c>
      <c r="AR52" s="379">
        <v>-49.5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499574</v>
      </c>
      <c r="AN53" s="367">
        <v>93887</v>
      </c>
      <c r="AO53" s="368">
        <v>16.5</v>
      </c>
      <c r="AP53" s="369">
        <v>202870</v>
      </c>
      <c r="AQ53" s="370">
        <v>20.100000000000001</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166086</v>
      </c>
      <c r="AN54" s="375">
        <v>31213</v>
      </c>
      <c r="AO54" s="376">
        <v>26.4</v>
      </c>
      <c r="AP54" s="377">
        <v>79735</v>
      </c>
      <c r="AQ54" s="378">
        <v>0.5</v>
      </c>
      <c r="AR54" s="379">
        <v>25.9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574276</v>
      </c>
      <c r="AN55" s="367">
        <v>108395</v>
      </c>
      <c r="AO55" s="368">
        <v>15.5</v>
      </c>
      <c r="AP55" s="369">
        <v>167497</v>
      </c>
      <c r="AQ55" s="370">
        <v>-17.399999999999999</v>
      </c>
      <c r="AR55" s="371">
        <v>32.9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135666</v>
      </c>
      <c r="AN56" s="375">
        <v>25607</v>
      </c>
      <c r="AO56" s="376">
        <v>-18</v>
      </c>
      <c r="AP56" s="377">
        <v>82571</v>
      </c>
      <c r="AQ56" s="378">
        <v>3.6</v>
      </c>
      <c r="AR56" s="379">
        <v>-21.6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264454</v>
      </c>
      <c r="AN57" s="367">
        <v>50468</v>
      </c>
      <c r="AO57" s="368">
        <v>-53.4</v>
      </c>
      <c r="AP57" s="369">
        <v>190274</v>
      </c>
      <c r="AQ57" s="370">
        <v>13.6</v>
      </c>
      <c r="AR57" s="371">
        <v>-67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135813</v>
      </c>
      <c r="AN58" s="375">
        <v>25919</v>
      </c>
      <c r="AO58" s="376">
        <v>1.2</v>
      </c>
      <c r="AP58" s="377">
        <v>88584</v>
      </c>
      <c r="AQ58" s="378">
        <v>7.3</v>
      </c>
      <c r="AR58" s="379">
        <v>-6.1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924405</v>
      </c>
      <c r="AN59" s="367">
        <v>176144</v>
      </c>
      <c r="AO59" s="368">
        <v>249</v>
      </c>
      <c r="AP59" s="369">
        <v>200194</v>
      </c>
      <c r="AQ59" s="370">
        <v>5.2</v>
      </c>
      <c r="AR59" s="371">
        <v>243.8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171308</v>
      </c>
      <c r="AN60" s="375">
        <v>32643</v>
      </c>
      <c r="AO60" s="376">
        <v>25.9</v>
      </c>
      <c r="AP60" s="377">
        <v>106422</v>
      </c>
      <c r="AQ60" s="378">
        <v>20.100000000000001</v>
      </c>
      <c r="AR60" s="379">
        <v>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539523</v>
      </c>
      <c r="AN61" s="382">
        <v>101895</v>
      </c>
      <c r="AO61" s="383">
        <v>41.7</v>
      </c>
      <c r="AP61" s="384">
        <v>185941</v>
      </c>
      <c r="AQ61" s="385">
        <v>5.0999999999999996</v>
      </c>
      <c r="AR61" s="371">
        <v>36.6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148422</v>
      </c>
      <c r="AN62" s="375">
        <v>28014</v>
      </c>
      <c r="AO62" s="376">
        <v>-3</v>
      </c>
      <c r="AP62" s="377">
        <v>87334</v>
      </c>
      <c r="AQ62" s="378">
        <v>6.1</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xl264aZzRvbL4hPWmr4f2ciitNtP4G991lTS0ICflhx5hTXZ3hWEI9ILnqfxtL6QOOb9f9DwwTEau6MS4ML5A==" saltValue="lktMmaATAYE9mkW4C1vW5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yOsVUNEqhrApIAIm0l2qeenTK7Iq0U8qILMKRecd67QlLV47/8R7aTxVE2fcNn6Sdxmf7yYsNdBiSZGEyBcGA==" saltValue="7y1tirRSQp5oC6kOjOHx/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RGm1dtCwExnaiZqmTXE5qHbK6aL7MOoORTbo/gIXYvr7R1qOmuWF422o+pnoJPzP4m3vVlUIz7SKZ5+ka+vs8A==" saltValue="nPkvCkYnggfTOSN1/1HVaQ=="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2"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3" t="s">
        <v>3</v>
      </c>
      <c r="D47" s="1203"/>
      <c r="E47" s="1204"/>
      <c r="F47" s="11">
        <v>23.97</v>
      </c>
      <c r="G47" s="12">
        <v>23.03</v>
      </c>
      <c r="H47" s="12">
        <v>22.54</v>
      </c>
      <c r="I47" s="12">
        <v>19.489999999999998</v>
      </c>
      <c r="J47" s="13">
        <v>22.61</v>
      </c>
    </row>
    <row r="48" spans="2:10" ht="57.75" customHeight="1" x14ac:dyDescent="0.15">
      <c r="B48" s="14"/>
      <c r="C48" s="1205" t="s">
        <v>4</v>
      </c>
      <c r="D48" s="1205"/>
      <c r="E48" s="1206"/>
      <c r="F48" s="15">
        <v>8.1999999999999993</v>
      </c>
      <c r="G48" s="16">
        <v>7</v>
      </c>
      <c r="H48" s="16">
        <v>4.21</v>
      </c>
      <c r="I48" s="16">
        <v>6.4</v>
      </c>
      <c r="J48" s="17">
        <v>10.6</v>
      </c>
    </row>
    <row r="49" spans="2:10" ht="57.75" customHeight="1" thickBot="1" x14ac:dyDescent="0.2">
      <c r="B49" s="18"/>
      <c r="C49" s="1207" t="s">
        <v>5</v>
      </c>
      <c r="D49" s="1207"/>
      <c r="E49" s="1208"/>
      <c r="F49" s="19" t="s">
        <v>570</v>
      </c>
      <c r="G49" s="20" t="s">
        <v>571</v>
      </c>
      <c r="H49" s="20" t="s">
        <v>572</v>
      </c>
      <c r="I49" s="20" t="s">
        <v>573</v>
      </c>
      <c r="J49" s="21">
        <v>4.51</v>
      </c>
    </row>
    <row r="50" spans="2:10" ht="13.5" customHeight="1" x14ac:dyDescent="0.15"/>
  </sheetData>
  <sheetProtection algorithmName="SHA-512" hashValue="WRd/tMqB19iHZPKAI04qasAlz6Y/HvupEwXoTu3DD614OaW4MxjgrYCWYALbxcOlb322VCUmizeAbwr9x6B0Ig==" saltValue="96zqPU/BkyimgjDChA4f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5" t="s">
        <v>574</v>
      </c>
      <c r="D34" s="1215"/>
      <c r="E34" s="1216"/>
      <c r="F34" s="32">
        <v>8.19</v>
      </c>
      <c r="G34" s="33">
        <v>7</v>
      </c>
      <c r="H34" s="33">
        <v>4.21</v>
      </c>
      <c r="I34" s="33">
        <v>6.39</v>
      </c>
      <c r="J34" s="34">
        <v>10.6</v>
      </c>
      <c r="K34" s="22"/>
      <c r="L34" s="22"/>
      <c r="M34" s="22"/>
      <c r="N34" s="22"/>
      <c r="O34" s="22"/>
      <c r="P34" s="22"/>
    </row>
    <row r="35" spans="1:16" ht="39" customHeight="1" x14ac:dyDescent="0.15">
      <c r="A35" s="22"/>
      <c r="B35" s="35"/>
      <c r="C35" s="1209" t="s">
        <v>575</v>
      </c>
      <c r="D35" s="1210"/>
      <c r="E35" s="1211"/>
      <c r="F35" s="36">
        <v>3.07</v>
      </c>
      <c r="G35" s="37">
        <v>1.53</v>
      </c>
      <c r="H35" s="37">
        <v>2.68</v>
      </c>
      <c r="I35" s="37">
        <v>3.04</v>
      </c>
      <c r="J35" s="38">
        <v>3.05</v>
      </c>
      <c r="K35" s="22"/>
      <c r="L35" s="22"/>
      <c r="M35" s="22"/>
      <c r="N35" s="22"/>
      <c r="O35" s="22"/>
      <c r="P35" s="22"/>
    </row>
    <row r="36" spans="1:16" ht="39" customHeight="1" x14ac:dyDescent="0.15">
      <c r="A36" s="22"/>
      <c r="B36" s="35"/>
      <c r="C36" s="1209" t="s">
        <v>576</v>
      </c>
      <c r="D36" s="1210"/>
      <c r="E36" s="1211"/>
      <c r="F36" s="36">
        <v>0.1</v>
      </c>
      <c r="G36" s="37">
        <v>0.86</v>
      </c>
      <c r="H36" s="37">
        <v>6.87</v>
      </c>
      <c r="I36" s="37">
        <v>5.53</v>
      </c>
      <c r="J36" s="38">
        <v>2.33</v>
      </c>
      <c r="K36" s="22"/>
      <c r="L36" s="22"/>
      <c r="M36" s="22"/>
      <c r="N36" s="22"/>
      <c r="O36" s="22"/>
      <c r="P36" s="22"/>
    </row>
    <row r="37" spans="1:16" ht="39" customHeight="1" x14ac:dyDescent="0.15">
      <c r="A37" s="22"/>
      <c r="B37" s="35"/>
      <c r="C37" s="1209" t="s">
        <v>577</v>
      </c>
      <c r="D37" s="1210"/>
      <c r="E37" s="1211"/>
      <c r="F37" s="36">
        <v>1.36</v>
      </c>
      <c r="G37" s="37">
        <v>2.39</v>
      </c>
      <c r="H37" s="37">
        <v>1.47</v>
      </c>
      <c r="I37" s="37">
        <v>1.26</v>
      </c>
      <c r="J37" s="38">
        <v>2.09</v>
      </c>
      <c r="K37" s="22"/>
      <c r="L37" s="22"/>
      <c r="M37" s="22"/>
      <c r="N37" s="22"/>
      <c r="O37" s="22"/>
      <c r="P37" s="22"/>
    </row>
    <row r="38" spans="1:16" ht="39" customHeight="1" x14ac:dyDescent="0.15">
      <c r="A38" s="22"/>
      <c r="B38" s="35"/>
      <c r="C38" s="1209" t="s">
        <v>578</v>
      </c>
      <c r="D38" s="1210"/>
      <c r="E38" s="1211"/>
      <c r="F38" s="36">
        <v>0.16</v>
      </c>
      <c r="G38" s="37">
        <v>0.13</v>
      </c>
      <c r="H38" s="37">
        <v>0.16</v>
      </c>
      <c r="I38" s="37">
        <v>0.15</v>
      </c>
      <c r="J38" s="38">
        <v>0.43</v>
      </c>
      <c r="K38" s="22"/>
      <c r="L38" s="22"/>
      <c r="M38" s="22"/>
      <c r="N38" s="22"/>
      <c r="O38" s="22"/>
      <c r="P38" s="22"/>
    </row>
    <row r="39" spans="1:16" ht="39" customHeight="1" x14ac:dyDescent="0.15">
      <c r="A39" s="22"/>
      <c r="B39" s="35"/>
      <c r="C39" s="1209" t="s">
        <v>579</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580</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581</v>
      </c>
      <c r="D43" s="1213"/>
      <c r="E43" s="1214"/>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vCneS4GZZOfUqIJg1VUY8wFpBHp//sqTHmf+T28ZwGQoHn0nUYMhqy/HWs4UPfERuV8voB6X59Vs67jQdBemA==" saltValue="mBCFQlHkJ8aGhmN4Z65E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206</v>
      </c>
      <c r="L45" s="60">
        <v>208</v>
      </c>
      <c r="M45" s="60">
        <v>214</v>
      </c>
      <c r="N45" s="60">
        <v>215</v>
      </c>
      <c r="O45" s="61">
        <v>217</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523</v>
      </c>
      <c r="L46" s="64" t="s">
        <v>523</v>
      </c>
      <c r="M46" s="64" t="s">
        <v>523</v>
      </c>
      <c r="N46" s="64" t="s">
        <v>523</v>
      </c>
      <c r="O46" s="65" t="s">
        <v>523</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523</v>
      </c>
      <c r="L47" s="64" t="s">
        <v>523</v>
      </c>
      <c r="M47" s="64" t="s">
        <v>523</v>
      </c>
      <c r="N47" s="64" t="s">
        <v>523</v>
      </c>
      <c r="O47" s="65" t="s">
        <v>523</v>
      </c>
      <c r="P47" s="48"/>
      <c r="Q47" s="48"/>
      <c r="R47" s="48"/>
      <c r="S47" s="48"/>
      <c r="T47" s="48"/>
      <c r="U47" s="48"/>
    </row>
    <row r="48" spans="1:21" ht="30.75" customHeight="1" x14ac:dyDescent="0.15">
      <c r="A48" s="48"/>
      <c r="B48" s="1219"/>
      <c r="C48" s="1220"/>
      <c r="D48" s="62"/>
      <c r="E48" s="1225" t="s">
        <v>14</v>
      </c>
      <c r="F48" s="1225"/>
      <c r="G48" s="1225"/>
      <c r="H48" s="1225"/>
      <c r="I48" s="1225"/>
      <c r="J48" s="1226"/>
      <c r="K48" s="63">
        <v>46</v>
      </c>
      <c r="L48" s="64">
        <v>44</v>
      </c>
      <c r="M48" s="64">
        <v>42</v>
      </c>
      <c r="N48" s="64">
        <v>28</v>
      </c>
      <c r="O48" s="65">
        <v>28</v>
      </c>
      <c r="P48" s="48"/>
      <c r="Q48" s="48"/>
      <c r="R48" s="48"/>
      <c r="S48" s="48"/>
      <c r="T48" s="48"/>
      <c r="U48" s="48"/>
    </row>
    <row r="49" spans="1:21" ht="30.75" customHeight="1" x14ac:dyDescent="0.15">
      <c r="A49" s="48"/>
      <c r="B49" s="1219"/>
      <c r="C49" s="1220"/>
      <c r="D49" s="62"/>
      <c r="E49" s="1225" t="s">
        <v>15</v>
      </c>
      <c r="F49" s="1225"/>
      <c r="G49" s="1225"/>
      <c r="H49" s="1225"/>
      <c r="I49" s="1225"/>
      <c r="J49" s="1226"/>
      <c r="K49" s="63">
        <v>77</v>
      </c>
      <c r="L49" s="64">
        <v>73</v>
      </c>
      <c r="M49" s="64">
        <v>60</v>
      </c>
      <c r="N49" s="64">
        <v>62</v>
      </c>
      <c r="O49" s="65">
        <v>73</v>
      </c>
      <c r="P49" s="48"/>
      <c r="Q49" s="48"/>
      <c r="R49" s="48"/>
      <c r="S49" s="48"/>
      <c r="T49" s="48"/>
      <c r="U49" s="48"/>
    </row>
    <row r="50" spans="1:21" ht="30.75" customHeight="1" x14ac:dyDescent="0.15">
      <c r="A50" s="48"/>
      <c r="B50" s="1219"/>
      <c r="C50" s="1220"/>
      <c r="D50" s="62"/>
      <c r="E50" s="1225" t="s">
        <v>16</v>
      </c>
      <c r="F50" s="1225"/>
      <c r="G50" s="1225"/>
      <c r="H50" s="1225"/>
      <c r="I50" s="1225"/>
      <c r="J50" s="1226"/>
      <c r="K50" s="63">
        <v>3</v>
      </c>
      <c r="L50" s="64">
        <v>3</v>
      </c>
      <c r="M50" s="64">
        <v>2</v>
      </c>
      <c r="N50" s="64">
        <v>1</v>
      </c>
      <c r="O50" s="65">
        <v>1</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523</v>
      </c>
      <c r="L51" s="64" t="s">
        <v>523</v>
      </c>
      <c r="M51" s="64" t="s">
        <v>523</v>
      </c>
      <c r="N51" s="64" t="s">
        <v>523</v>
      </c>
      <c r="O51" s="65" t="s">
        <v>523</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243</v>
      </c>
      <c r="L52" s="64">
        <v>244</v>
      </c>
      <c r="M52" s="64">
        <v>241</v>
      </c>
      <c r="N52" s="64">
        <v>237</v>
      </c>
      <c r="O52" s="65">
        <v>238</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89</v>
      </c>
      <c r="L53" s="69">
        <v>84</v>
      </c>
      <c r="M53" s="69">
        <v>77</v>
      </c>
      <c r="N53" s="69">
        <v>69</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Q9oDCr9fhRGUUcFf+AFqcrhgJCfjcM404736unqOnJMgiS4X/RP7qJqCqvVqCkdw88UdHaiI8G6/D0Z4qrplzA==" saltValue="J0oF+2sf7Evu+CI7lKGS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43" t="s">
        <v>29</v>
      </c>
      <c r="C41" s="1244"/>
      <c r="D41" s="102"/>
      <c r="E41" s="1249" t="s">
        <v>30</v>
      </c>
      <c r="F41" s="1249"/>
      <c r="G41" s="1249"/>
      <c r="H41" s="1250"/>
      <c r="I41" s="103">
        <v>2200</v>
      </c>
      <c r="J41" s="104">
        <v>2252</v>
      </c>
      <c r="K41" s="104">
        <v>2300</v>
      </c>
      <c r="L41" s="104">
        <v>2221</v>
      </c>
      <c r="M41" s="105">
        <v>2361</v>
      </c>
    </row>
    <row r="42" spans="2:13" ht="27.75" customHeight="1" x14ac:dyDescent="0.15">
      <c r="B42" s="1245"/>
      <c r="C42" s="1246"/>
      <c r="D42" s="106"/>
      <c r="E42" s="1251" t="s">
        <v>31</v>
      </c>
      <c r="F42" s="1251"/>
      <c r="G42" s="1251"/>
      <c r="H42" s="1252"/>
      <c r="I42" s="107">
        <v>33</v>
      </c>
      <c r="J42" s="108">
        <v>31</v>
      </c>
      <c r="K42" s="108">
        <v>28</v>
      </c>
      <c r="L42" s="108">
        <v>25</v>
      </c>
      <c r="M42" s="109">
        <v>23</v>
      </c>
    </row>
    <row r="43" spans="2:13" ht="27.75" customHeight="1" x14ac:dyDescent="0.15">
      <c r="B43" s="1245"/>
      <c r="C43" s="1246"/>
      <c r="D43" s="106"/>
      <c r="E43" s="1251" t="s">
        <v>32</v>
      </c>
      <c r="F43" s="1251"/>
      <c r="G43" s="1251"/>
      <c r="H43" s="1252"/>
      <c r="I43" s="107">
        <v>343</v>
      </c>
      <c r="J43" s="108">
        <v>307</v>
      </c>
      <c r="K43" s="108">
        <v>266</v>
      </c>
      <c r="L43" s="108">
        <v>243</v>
      </c>
      <c r="M43" s="109">
        <v>256</v>
      </c>
    </row>
    <row r="44" spans="2:13" ht="27.75" customHeight="1" x14ac:dyDescent="0.15">
      <c r="B44" s="1245"/>
      <c r="C44" s="1246"/>
      <c r="D44" s="106"/>
      <c r="E44" s="1251" t="s">
        <v>33</v>
      </c>
      <c r="F44" s="1251"/>
      <c r="G44" s="1251"/>
      <c r="H44" s="1252"/>
      <c r="I44" s="107">
        <v>276</v>
      </c>
      <c r="J44" s="108">
        <v>221</v>
      </c>
      <c r="K44" s="108">
        <v>244</v>
      </c>
      <c r="L44" s="108">
        <v>260</v>
      </c>
      <c r="M44" s="109">
        <v>336</v>
      </c>
    </row>
    <row r="45" spans="2:13" ht="27.75" customHeight="1" x14ac:dyDescent="0.15">
      <c r="B45" s="1245"/>
      <c r="C45" s="1246"/>
      <c r="D45" s="106"/>
      <c r="E45" s="1251" t="s">
        <v>34</v>
      </c>
      <c r="F45" s="1251"/>
      <c r="G45" s="1251"/>
      <c r="H45" s="1252"/>
      <c r="I45" s="107">
        <v>312</v>
      </c>
      <c r="J45" s="108">
        <v>244</v>
      </c>
      <c r="K45" s="108">
        <v>165</v>
      </c>
      <c r="L45" s="108">
        <v>188</v>
      </c>
      <c r="M45" s="109">
        <v>179</v>
      </c>
    </row>
    <row r="46" spans="2:13" ht="27.75" customHeight="1" x14ac:dyDescent="0.15">
      <c r="B46" s="1245"/>
      <c r="C46" s="1246"/>
      <c r="D46" s="110"/>
      <c r="E46" s="1251" t="s">
        <v>35</v>
      </c>
      <c r="F46" s="1251"/>
      <c r="G46" s="1251"/>
      <c r="H46" s="1252"/>
      <c r="I46" s="107" t="s">
        <v>523</v>
      </c>
      <c r="J46" s="108" t="s">
        <v>523</v>
      </c>
      <c r="K46" s="108" t="s">
        <v>523</v>
      </c>
      <c r="L46" s="108" t="s">
        <v>523</v>
      </c>
      <c r="M46" s="109" t="s">
        <v>523</v>
      </c>
    </row>
    <row r="47" spans="2:13" ht="27.75" customHeight="1" x14ac:dyDescent="0.15">
      <c r="B47" s="1245"/>
      <c r="C47" s="1246"/>
      <c r="D47" s="111"/>
      <c r="E47" s="1253" t="s">
        <v>36</v>
      </c>
      <c r="F47" s="1254"/>
      <c r="G47" s="1254"/>
      <c r="H47" s="1255"/>
      <c r="I47" s="107" t="s">
        <v>523</v>
      </c>
      <c r="J47" s="108" t="s">
        <v>523</v>
      </c>
      <c r="K47" s="108" t="s">
        <v>523</v>
      </c>
      <c r="L47" s="108" t="s">
        <v>523</v>
      </c>
      <c r="M47" s="109" t="s">
        <v>523</v>
      </c>
    </row>
    <row r="48" spans="2:13" ht="27.75" customHeight="1" x14ac:dyDescent="0.15">
      <c r="B48" s="1245"/>
      <c r="C48" s="1246"/>
      <c r="D48" s="106"/>
      <c r="E48" s="1251" t="s">
        <v>37</v>
      </c>
      <c r="F48" s="1251"/>
      <c r="G48" s="1251"/>
      <c r="H48" s="1252"/>
      <c r="I48" s="107" t="s">
        <v>523</v>
      </c>
      <c r="J48" s="108" t="s">
        <v>523</v>
      </c>
      <c r="K48" s="108" t="s">
        <v>523</v>
      </c>
      <c r="L48" s="108" t="s">
        <v>523</v>
      </c>
      <c r="M48" s="109" t="s">
        <v>523</v>
      </c>
    </row>
    <row r="49" spans="2:13" ht="27.75" customHeight="1" x14ac:dyDescent="0.15">
      <c r="B49" s="1247"/>
      <c r="C49" s="1248"/>
      <c r="D49" s="106"/>
      <c r="E49" s="1251" t="s">
        <v>38</v>
      </c>
      <c r="F49" s="1251"/>
      <c r="G49" s="1251"/>
      <c r="H49" s="1252"/>
      <c r="I49" s="107" t="s">
        <v>523</v>
      </c>
      <c r="J49" s="108" t="s">
        <v>523</v>
      </c>
      <c r="K49" s="108" t="s">
        <v>523</v>
      </c>
      <c r="L49" s="108" t="s">
        <v>523</v>
      </c>
      <c r="M49" s="109" t="s">
        <v>523</v>
      </c>
    </row>
    <row r="50" spans="2:13" ht="27.75" customHeight="1" x14ac:dyDescent="0.15">
      <c r="B50" s="1256" t="s">
        <v>39</v>
      </c>
      <c r="C50" s="1257"/>
      <c r="D50" s="112"/>
      <c r="E50" s="1251" t="s">
        <v>40</v>
      </c>
      <c r="F50" s="1251"/>
      <c r="G50" s="1251"/>
      <c r="H50" s="1252"/>
      <c r="I50" s="107">
        <v>1508</v>
      </c>
      <c r="J50" s="108">
        <v>1642</v>
      </c>
      <c r="K50" s="108">
        <v>1719</v>
      </c>
      <c r="L50" s="108">
        <v>2125</v>
      </c>
      <c r="M50" s="109">
        <v>2630</v>
      </c>
    </row>
    <row r="51" spans="2:13" ht="27.75" customHeight="1" x14ac:dyDescent="0.15">
      <c r="B51" s="1245"/>
      <c r="C51" s="1246"/>
      <c r="D51" s="106"/>
      <c r="E51" s="1251" t="s">
        <v>41</v>
      </c>
      <c r="F51" s="1251"/>
      <c r="G51" s="1251"/>
      <c r="H51" s="1252"/>
      <c r="I51" s="107">
        <v>83</v>
      </c>
      <c r="J51" s="108">
        <v>66</v>
      </c>
      <c r="K51" s="108">
        <v>54</v>
      </c>
      <c r="L51" s="108">
        <v>42</v>
      </c>
      <c r="M51" s="109">
        <v>30</v>
      </c>
    </row>
    <row r="52" spans="2:13" ht="27.75" customHeight="1" x14ac:dyDescent="0.15">
      <c r="B52" s="1247"/>
      <c r="C52" s="1248"/>
      <c r="D52" s="106"/>
      <c r="E52" s="1251" t="s">
        <v>42</v>
      </c>
      <c r="F52" s="1251"/>
      <c r="G52" s="1251"/>
      <c r="H52" s="1252"/>
      <c r="I52" s="107">
        <v>2732</v>
      </c>
      <c r="J52" s="108">
        <v>2711</v>
      </c>
      <c r="K52" s="108">
        <v>2575</v>
      </c>
      <c r="L52" s="108">
        <v>2498</v>
      </c>
      <c r="M52" s="109">
        <v>2679</v>
      </c>
    </row>
    <row r="53" spans="2:13" ht="27.75" customHeight="1" thickBot="1" x14ac:dyDescent="0.2">
      <c r="B53" s="1258" t="s">
        <v>20</v>
      </c>
      <c r="C53" s="1259"/>
      <c r="D53" s="113"/>
      <c r="E53" s="1260" t="s">
        <v>43</v>
      </c>
      <c r="F53" s="1260"/>
      <c r="G53" s="1260"/>
      <c r="H53" s="1261"/>
      <c r="I53" s="114">
        <v>-1160</v>
      </c>
      <c r="J53" s="115">
        <v>-1364</v>
      </c>
      <c r="K53" s="115">
        <v>-1345</v>
      </c>
      <c r="L53" s="115">
        <v>-1729</v>
      </c>
      <c r="M53" s="116">
        <v>-2186</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qM3Qn8M54Qjpg8vGwSV76/rgbM/JrElVyumr5tWa1Xn/pUMHHI4JBTvRm2aWYWRZiovp8xjLFj60zBmiZfFsow==" saltValue="4XKCY0iXuSw+eBD3MYw1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70" t="s">
        <v>46</v>
      </c>
      <c r="D55" s="1270"/>
      <c r="E55" s="1271"/>
      <c r="F55" s="128">
        <v>426</v>
      </c>
      <c r="G55" s="128">
        <v>366</v>
      </c>
      <c r="H55" s="129">
        <v>446</v>
      </c>
    </row>
    <row r="56" spans="2:8" ht="52.5" customHeight="1" x14ac:dyDescent="0.15">
      <c r="B56" s="130"/>
      <c r="C56" s="1272" t="s">
        <v>47</v>
      </c>
      <c r="D56" s="1272"/>
      <c r="E56" s="1273"/>
      <c r="F56" s="131">
        <v>367</v>
      </c>
      <c r="G56" s="131">
        <v>368</v>
      </c>
      <c r="H56" s="132">
        <v>369</v>
      </c>
    </row>
    <row r="57" spans="2:8" ht="53.25" customHeight="1" x14ac:dyDescent="0.15">
      <c r="B57" s="130"/>
      <c r="C57" s="1274" t="s">
        <v>48</v>
      </c>
      <c r="D57" s="1274"/>
      <c r="E57" s="1275"/>
      <c r="F57" s="133">
        <v>831</v>
      </c>
      <c r="G57" s="133">
        <v>1293</v>
      </c>
      <c r="H57" s="134">
        <v>1714</v>
      </c>
    </row>
    <row r="58" spans="2:8" ht="45.75" customHeight="1" x14ac:dyDescent="0.15">
      <c r="B58" s="135"/>
      <c r="C58" s="1262" t="s">
        <v>593</v>
      </c>
      <c r="D58" s="1263"/>
      <c r="E58" s="1264"/>
      <c r="F58" s="136">
        <v>283</v>
      </c>
      <c r="G58" s="136">
        <v>461</v>
      </c>
      <c r="H58" s="137">
        <v>819</v>
      </c>
    </row>
    <row r="59" spans="2:8" ht="45.75" customHeight="1" x14ac:dyDescent="0.15">
      <c r="B59" s="135"/>
      <c r="C59" s="1276" t="s">
        <v>594</v>
      </c>
      <c r="D59" s="1277"/>
      <c r="E59" s="1278"/>
      <c r="F59" s="136">
        <v>260</v>
      </c>
      <c r="G59" s="136">
        <v>554</v>
      </c>
      <c r="H59" s="137">
        <v>619</v>
      </c>
    </row>
    <row r="60" spans="2:8" ht="45.75" customHeight="1" x14ac:dyDescent="0.15">
      <c r="B60" s="135"/>
      <c r="C60" s="1262" t="s">
        <v>595</v>
      </c>
      <c r="D60" s="1263"/>
      <c r="E60" s="1264"/>
      <c r="F60" s="136">
        <v>134</v>
      </c>
      <c r="G60" s="136">
        <v>135</v>
      </c>
      <c r="H60" s="137">
        <v>135</v>
      </c>
    </row>
    <row r="61" spans="2:8" ht="45.75" customHeight="1" x14ac:dyDescent="0.15">
      <c r="B61" s="135"/>
      <c r="C61" s="1262" t="s">
        <v>596</v>
      </c>
      <c r="D61" s="1263"/>
      <c r="E61" s="1264"/>
      <c r="F61" s="136">
        <v>107</v>
      </c>
      <c r="G61" s="136">
        <v>107</v>
      </c>
      <c r="H61" s="137">
        <v>107</v>
      </c>
    </row>
    <row r="62" spans="2:8" ht="45.75" customHeight="1" thickBot="1" x14ac:dyDescent="0.2">
      <c r="B62" s="138"/>
      <c r="C62" s="1265" t="s">
        <v>597</v>
      </c>
      <c r="D62" s="1266"/>
      <c r="E62" s="1267"/>
      <c r="F62" s="139">
        <v>41</v>
      </c>
      <c r="G62" s="139">
        <v>30</v>
      </c>
      <c r="H62" s="140">
        <v>26</v>
      </c>
    </row>
    <row r="63" spans="2:8" ht="52.5" customHeight="1" thickBot="1" x14ac:dyDescent="0.2">
      <c r="B63" s="141"/>
      <c r="C63" s="1268" t="s">
        <v>49</v>
      </c>
      <c r="D63" s="1268"/>
      <c r="E63" s="1269"/>
      <c r="F63" s="142">
        <v>1624</v>
      </c>
      <c r="G63" s="142">
        <v>2027</v>
      </c>
      <c r="H63" s="143">
        <v>2529</v>
      </c>
    </row>
    <row r="64" spans="2:8" ht="15" customHeight="1" x14ac:dyDescent="0.15"/>
  </sheetData>
  <sheetProtection algorithmName="SHA-512" hashValue="cB/oHnLLJ2ymux9vMXUfo0E8Q80IHAWWQH90sLoQ+vWkVCcytdYcSxE9i1kez6DP79hmiIcxAMlfbb3JWc6GQg==" saltValue="7N3P0B6NoyWSnTDRHCkI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562</v>
      </c>
      <c r="G2" s="157"/>
      <c r="H2" s="158"/>
    </row>
    <row r="3" spans="1:8" x14ac:dyDescent="0.15">
      <c r="A3" s="154" t="s">
        <v>555</v>
      </c>
      <c r="B3" s="159"/>
      <c r="C3" s="160"/>
      <c r="D3" s="161">
        <v>80583</v>
      </c>
      <c r="E3" s="162"/>
      <c r="F3" s="163">
        <v>168868</v>
      </c>
      <c r="G3" s="164"/>
      <c r="H3" s="165"/>
    </row>
    <row r="4" spans="1:8" x14ac:dyDescent="0.15">
      <c r="A4" s="166"/>
      <c r="B4" s="167"/>
      <c r="C4" s="168"/>
      <c r="D4" s="169">
        <v>24687</v>
      </c>
      <c r="E4" s="170"/>
      <c r="F4" s="171">
        <v>79360</v>
      </c>
      <c r="G4" s="172"/>
      <c r="H4" s="173"/>
    </row>
    <row r="5" spans="1:8" x14ac:dyDescent="0.15">
      <c r="A5" s="154" t="s">
        <v>557</v>
      </c>
      <c r="B5" s="159"/>
      <c r="C5" s="160"/>
      <c r="D5" s="161">
        <v>93887</v>
      </c>
      <c r="E5" s="162"/>
      <c r="F5" s="163">
        <v>202870</v>
      </c>
      <c r="G5" s="164"/>
      <c r="H5" s="165"/>
    </row>
    <row r="6" spans="1:8" x14ac:dyDescent="0.15">
      <c r="A6" s="166"/>
      <c r="B6" s="167"/>
      <c r="C6" s="168"/>
      <c r="D6" s="169">
        <v>31213</v>
      </c>
      <c r="E6" s="170"/>
      <c r="F6" s="171">
        <v>79735</v>
      </c>
      <c r="G6" s="172"/>
      <c r="H6" s="173"/>
    </row>
    <row r="7" spans="1:8" x14ac:dyDescent="0.15">
      <c r="A7" s="154" t="s">
        <v>558</v>
      </c>
      <c r="B7" s="159"/>
      <c r="C7" s="160"/>
      <c r="D7" s="161">
        <v>108395</v>
      </c>
      <c r="E7" s="162"/>
      <c r="F7" s="163">
        <v>167497</v>
      </c>
      <c r="G7" s="164"/>
      <c r="H7" s="165"/>
    </row>
    <row r="8" spans="1:8" x14ac:dyDescent="0.15">
      <c r="A8" s="166"/>
      <c r="B8" s="167"/>
      <c r="C8" s="168"/>
      <c r="D8" s="169">
        <v>25607</v>
      </c>
      <c r="E8" s="170"/>
      <c r="F8" s="171">
        <v>82571</v>
      </c>
      <c r="G8" s="172"/>
      <c r="H8" s="173"/>
    </row>
    <row r="9" spans="1:8" x14ac:dyDescent="0.15">
      <c r="A9" s="154" t="s">
        <v>559</v>
      </c>
      <c r="B9" s="159"/>
      <c r="C9" s="160"/>
      <c r="D9" s="161">
        <v>50468</v>
      </c>
      <c r="E9" s="162"/>
      <c r="F9" s="163">
        <v>190274</v>
      </c>
      <c r="G9" s="164"/>
      <c r="H9" s="165"/>
    </row>
    <row r="10" spans="1:8" x14ac:dyDescent="0.15">
      <c r="A10" s="166"/>
      <c r="B10" s="167"/>
      <c r="C10" s="168"/>
      <c r="D10" s="169">
        <v>25919</v>
      </c>
      <c r="E10" s="170"/>
      <c r="F10" s="171">
        <v>88584</v>
      </c>
      <c r="G10" s="172"/>
      <c r="H10" s="173"/>
    </row>
    <row r="11" spans="1:8" x14ac:dyDescent="0.15">
      <c r="A11" s="154" t="s">
        <v>560</v>
      </c>
      <c r="B11" s="159"/>
      <c r="C11" s="160"/>
      <c r="D11" s="161">
        <v>176144</v>
      </c>
      <c r="E11" s="162"/>
      <c r="F11" s="163">
        <v>200194</v>
      </c>
      <c r="G11" s="164"/>
      <c r="H11" s="165"/>
    </row>
    <row r="12" spans="1:8" x14ac:dyDescent="0.15">
      <c r="A12" s="166"/>
      <c r="B12" s="167"/>
      <c r="C12" s="174"/>
      <c r="D12" s="169">
        <v>32643</v>
      </c>
      <c r="E12" s="170"/>
      <c r="F12" s="171">
        <v>106422</v>
      </c>
      <c r="G12" s="172"/>
      <c r="H12" s="173"/>
    </row>
    <row r="13" spans="1:8" x14ac:dyDescent="0.15">
      <c r="A13" s="154"/>
      <c r="B13" s="159"/>
      <c r="C13" s="175"/>
      <c r="D13" s="176">
        <v>101895</v>
      </c>
      <c r="E13" s="177"/>
      <c r="F13" s="178">
        <v>185941</v>
      </c>
      <c r="G13" s="179"/>
      <c r="H13" s="165"/>
    </row>
    <row r="14" spans="1:8" x14ac:dyDescent="0.15">
      <c r="A14" s="166"/>
      <c r="B14" s="167"/>
      <c r="C14" s="168"/>
      <c r="D14" s="169">
        <v>28014</v>
      </c>
      <c r="E14" s="170"/>
      <c r="F14" s="171">
        <v>87334</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8.1999999999999993</v>
      </c>
      <c r="C19" s="180">
        <f>ROUND(VALUE(SUBSTITUTE(実質収支比率等に係る経年分析!G$48,"▲","-")),2)</f>
        <v>7</v>
      </c>
      <c r="D19" s="180">
        <f>ROUND(VALUE(SUBSTITUTE(実質収支比率等に係る経年分析!H$48,"▲","-")),2)</f>
        <v>4.21</v>
      </c>
      <c r="E19" s="180">
        <f>ROUND(VALUE(SUBSTITUTE(実質収支比率等に係る経年分析!I$48,"▲","-")),2)</f>
        <v>6.4</v>
      </c>
      <c r="F19" s="180">
        <f>ROUND(VALUE(SUBSTITUTE(実質収支比率等に係る経年分析!J$48,"▲","-")),2)</f>
        <v>10.6</v>
      </c>
    </row>
    <row r="20" spans="1:11" x14ac:dyDescent="0.15">
      <c r="A20" s="180" t="s">
        <v>53</v>
      </c>
      <c r="B20" s="180">
        <f>ROUND(VALUE(SUBSTITUTE(実質収支比率等に係る経年分析!F$47,"▲","-")),2)</f>
        <v>23.97</v>
      </c>
      <c r="C20" s="180">
        <f>ROUND(VALUE(SUBSTITUTE(実質収支比率等に係る経年分析!G$47,"▲","-")),2)</f>
        <v>23.03</v>
      </c>
      <c r="D20" s="180">
        <f>ROUND(VALUE(SUBSTITUTE(実質収支比率等に係る経年分析!H$47,"▲","-")),2)</f>
        <v>22.54</v>
      </c>
      <c r="E20" s="180">
        <f>ROUND(VALUE(SUBSTITUTE(実質収支比率等に係る経年分析!I$47,"▲","-")),2)</f>
        <v>19.489999999999998</v>
      </c>
      <c r="F20" s="180">
        <f>ROUND(VALUE(SUBSTITUTE(実質収支比率等に係る経年分析!J$47,"▲","-")),2)</f>
        <v>22.61</v>
      </c>
    </row>
    <row r="21" spans="1:11" x14ac:dyDescent="0.15">
      <c r="A21" s="180" t="s">
        <v>54</v>
      </c>
      <c r="B21" s="180">
        <f>IF(ISNUMBER(VALUE(SUBSTITUTE(実質収支比率等に係る経年分析!F$49,"▲","-"))),ROUND(VALUE(SUBSTITUTE(実質収支比率等に係る経年分析!F$49,"▲","-")),2),NA())</f>
        <v>-6.62</v>
      </c>
      <c r="C21" s="180">
        <f>IF(ISNUMBER(VALUE(SUBSTITUTE(実質収支比率等に係る経年分析!G$49,"▲","-"))),ROUND(VALUE(SUBSTITUTE(実質収支比率等に係る経年分析!G$49,"▲","-")),2),NA())</f>
        <v>-6.51</v>
      </c>
      <c r="D21" s="180">
        <f>IF(ISNUMBER(VALUE(SUBSTITUTE(実質収支比率等に係る経年分析!H$49,"▲","-"))),ROUND(VALUE(SUBSTITUTE(実質収支比率等に係る経年分析!H$49,"▲","-")),2),NA())</f>
        <v>-7.03</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4.51</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2.09</v>
      </c>
    </row>
    <row r="34" spans="1:16" x14ac:dyDescent="0.15">
      <c r="A34" s="181" t="str">
        <f>IF(連結実質赤字比率に係る赤字・黒字の構成分析!C$36="",NA(),連結実質赤字比率に係る赤字・黒字の構成分析!C$36)</f>
        <v>宅地開発特別会計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243</v>
      </c>
      <c r="E42" s="182"/>
      <c r="F42" s="182"/>
      <c r="G42" s="182">
        <f>'実質公債費比率（分子）の構造'!L$52</f>
        <v>244</v>
      </c>
      <c r="H42" s="182"/>
      <c r="I42" s="182"/>
      <c r="J42" s="182">
        <f>'実質公債費比率（分子）の構造'!M$52</f>
        <v>241</v>
      </c>
      <c r="K42" s="182"/>
      <c r="L42" s="182"/>
      <c r="M42" s="182">
        <f>'実質公債費比率（分子）の構造'!N$52</f>
        <v>237</v>
      </c>
      <c r="N42" s="182"/>
      <c r="O42" s="182"/>
      <c r="P42" s="182">
        <f>'実質公債費比率（分子）の構造'!O$52</f>
        <v>238</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3</v>
      </c>
      <c r="C44" s="182"/>
      <c r="D44" s="182"/>
      <c r="E44" s="182">
        <f>'実質公債費比率（分子）の構造'!L$50</f>
        <v>3</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64</v>
      </c>
      <c r="B45" s="182">
        <f>'実質公債費比率（分子）の構造'!K$49</f>
        <v>77</v>
      </c>
      <c r="C45" s="182"/>
      <c r="D45" s="182"/>
      <c r="E45" s="182">
        <f>'実質公債費比率（分子）の構造'!L$49</f>
        <v>73</v>
      </c>
      <c r="F45" s="182"/>
      <c r="G45" s="182"/>
      <c r="H45" s="182">
        <f>'実質公債費比率（分子）の構造'!M$49</f>
        <v>60</v>
      </c>
      <c r="I45" s="182"/>
      <c r="J45" s="182"/>
      <c r="K45" s="182">
        <f>'実質公債費比率（分子）の構造'!N$49</f>
        <v>62</v>
      </c>
      <c r="L45" s="182"/>
      <c r="M45" s="182"/>
      <c r="N45" s="182">
        <f>'実質公債費比率（分子）の構造'!O$49</f>
        <v>73</v>
      </c>
      <c r="O45" s="182"/>
      <c r="P45" s="182"/>
    </row>
    <row r="46" spans="1:16" x14ac:dyDescent="0.15">
      <c r="A46" s="182" t="s">
        <v>65</v>
      </c>
      <c r="B46" s="182">
        <f>'実質公債費比率（分子）の構造'!K$48</f>
        <v>46</v>
      </c>
      <c r="C46" s="182"/>
      <c r="D46" s="182"/>
      <c r="E46" s="182">
        <f>'実質公債費比率（分子）の構造'!L$48</f>
        <v>44</v>
      </c>
      <c r="F46" s="182"/>
      <c r="G46" s="182"/>
      <c r="H46" s="182">
        <f>'実質公債費比率（分子）の構造'!M$48</f>
        <v>42</v>
      </c>
      <c r="I46" s="182"/>
      <c r="J46" s="182"/>
      <c r="K46" s="182">
        <f>'実質公債費比率（分子）の構造'!N$48</f>
        <v>28</v>
      </c>
      <c r="L46" s="182"/>
      <c r="M46" s="182"/>
      <c r="N46" s="182">
        <f>'実質公債費比率（分子）の構造'!O$48</f>
        <v>28</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206</v>
      </c>
      <c r="C49" s="182"/>
      <c r="D49" s="182"/>
      <c r="E49" s="182">
        <f>'実質公債費比率（分子）の構造'!L$45</f>
        <v>208</v>
      </c>
      <c r="F49" s="182"/>
      <c r="G49" s="182"/>
      <c r="H49" s="182">
        <f>'実質公債費比率（分子）の構造'!M$45</f>
        <v>214</v>
      </c>
      <c r="I49" s="182"/>
      <c r="J49" s="182"/>
      <c r="K49" s="182">
        <f>'実質公債費比率（分子）の構造'!N$45</f>
        <v>215</v>
      </c>
      <c r="L49" s="182"/>
      <c r="M49" s="182"/>
      <c r="N49" s="182">
        <f>'実質公債費比率（分子）の構造'!O$45</f>
        <v>217</v>
      </c>
      <c r="O49" s="182"/>
      <c r="P49" s="182"/>
    </row>
    <row r="50" spans="1:16" x14ac:dyDescent="0.15">
      <c r="A50" s="182" t="s">
        <v>69</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84</v>
      </c>
      <c r="G50" s="182" t="e">
        <f>NA()</f>
        <v>#N/A</v>
      </c>
      <c r="H50" s="182" t="e">
        <f>NA()</f>
        <v>#N/A</v>
      </c>
      <c r="I50" s="182">
        <f>IF(ISNUMBER('実質公債費比率（分子）の構造'!M$53),'実質公債費比率（分子）の構造'!M$53,NA())</f>
        <v>77</v>
      </c>
      <c r="J50" s="182" t="e">
        <f>NA()</f>
        <v>#N/A</v>
      </c>
      <c r="K50" s="182" t="e">
        <f>NA()</f>
        <v>#N/A</v>
      </c>
      <c r="L50" s="182">
        <f>IF(ISNUMBER('実質公債費比率（分子）の構造'!N$53),'実質公債費比率（分子）の構造'!N$53,NA())</f>
        <v>69</v>
      </c>
      <c r="M50" s="182" t="e">
        <f>NA()</f>
        <v>#N/A</v>
      </c>
      <c r="N50" s="182" t="e">
        <f>NA()</f>
        <v>#N/A</v>
      </c>
      <c r="O50" s="182">
        <f>IF(ISNUMBER('実質公債費比率（分子）の構造'!O$53),'実質公債費比率（分子）の構造'!O$53,NA())</f>
        <v>81</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2732</v>
      </c>
      <c r="E56" s="181"/>
      <c r="F56" s="181"/>
      <c r="G56" s="181">
        <f>'将来負担比率（分子）の構造'!J$52</f>
        <v>2711</v>
      </c>
      <c r="H56" s="181"/>
      <c r="I56" s="181"/>
      <c r="J56" s="181">
        <f>'将来負担比率（分子）の構造'!K$52</f>
        <v>2575</v>
      </c>
      <c r="K56" s="181"/>
      <c r="L56" s="181"/>
      <c r="M56" s="181">
        <f>'将来負担比率（分子）の構造'!L$52</f>
        <v>2498</v>
      </c>
      <c r="N56" s="181"/>
      <c r="O56" s="181"/>
      <c r="P56" s="181">
        <f>'将来負担比率（分子）の構造'!M$52</f>
        <v>2679</v>
      </c>
    </row>
    <row r="57" spans="1:16" x14ac:dyDescent="0.15">
      <c r="A57" s="181" t="s">
        <v>41</v>
      </c>
      <c r="B57" s="181"/>
      <c r="C57" s="181"/>
      <c r="D57" s="181">
        <f>'将来負担比率（分子）の構造'!I$51</f>
        <v>83</v>
      </c>
      <c r="E57" s="181"/>
      <c r="F57" s="181"/>
      <c r="G57" s="181">
        <f>'将来負担比率（分子）の構造'!J$51</f>
        <v>66</v>
      </c>
      <c r="H57" s="181"/>
      <c r="I57" s="181"/>
      <c r="J57" s="181">
        <f>'将来負担比率（分子）の構造'!K$51</f>
        <v>54</v>
      </c>
      <c r="K57" s="181"/>
      <c r="L57" s="181"/>
      <c r="M57" s="181">
        <f>'将来負担比率（分子）の構造'!L$51</f>
        <v>42</v>
      </c>
      <c r="N57" s="181"/>
      <c r="O57" s="181"/>
      <c r="P57" s="181">
        <f>'将来負担比率（分子）の構造'!M$51</f>
        <v>30</v>
      </c>
    </row>
    <row r="58" spans="1:16" x14ac:dyDescent="0.15">
      <c r="A58" s="181" t="s">
        <v>40</v>
      </c>
      <c r="B58" s="181"/>
      <c r="C58" s="181"/>
      <c r="D58" s="181">
        <f>'将来負担比率（分子）の構造'!I$50</f>
        <v>1508</v>
      </c>
      <c r="E58" s="181"/>
      <c r="F58" s="181"/>
      <c r="G58" s="181">
        <f>'将来負担比率（分子）の構造'!J$50</f>
        <v>1642</v>
      </c>
      <c r="H58" s="181"/>
      <c r="I58" s="181"/>
      <c r="J58" s="181">
        <f>'将来負担比率（分子）の構造'!K$50</f>
        <v>1719</v>
      </c>
      <c r="K58" s="181"/>
      <c r="L58" s="181"/>
      <c r="M58" s="181">
        <f>'将来負担比率（分子）の構造'!L$50</f>
        <v>2125</v>
      </c>
      <c r="N58" s="181"/>
      <c r="O58" s="181"/>
      <c r="P58" s="181">
        <f>'将来負担比率（分子）の構造'!M$50</f>
        <v>2630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312</v>
      </c>
      <c r="C62" s="181"/>
      <c r="D62" s="181"/>
      <c r="E62" s="181">
        <f>'将来負担比率（分子）の構造'!J$45</f>
        <v>244</v>
      </c>
      <c r="F62" s="181"/>
      <c r="G62" s="181"/>
      <c r="H62" s="181">
        <f>'将来負担比率（分子）の構造'!K$45</f>
        <v>165</v>
      </c>
      <c r="I62" s="181"/>
      <c r="J62" s="181"/>
      <c r="K62" s="181">
        <f>'将来負担比率（分子）の構造'!L$45</f>
        <v>188</v>
      </c>
      <c r="L62" s="181"/>
      <c r="M62" s="181"/>
      <c r="N62" s="181">
        <f>'将来負担比率（分子）の構造'!M$45</f>
        <v>179</v>
      </c>
      <c r="O62" s="181"/>
      <c r="P62" s="181"/>
    </row>
    <row r="63" spans="1:16" x14ac:dyDescent="0.15">
      <c r="A63" s="181" t="s">
        <v>33</v>
      </c>
      <c r="B63" s="181">
        <f>'将来負担比率（分子）の構造'!I$44</f>
        <v>276</v>
      </c>
      <c r="C63" s="181"/>
      <c r="D63" s="181"/>
      <c r="E63" s="181">
        <f>'将来負担比率（分子）の構造'!J$44</f>
        <v>221</v>
      </c>
      <c r="F63" s="181"/>
      <c r="G63" s="181"/>
      <c r="H63" s="181">
        <f>'将来負担比率（分子）の構造'!K$44</f>
        <v>244</v>
      </c>
      <c r="I63" s="181"/>
      <c r="J63" s="181"/>
      <c r="K63" s="181">
        <f>'将来負担比率（分子）の構造'!L$44</f>
        <v>260</v>
      </c>
      <c r="L63" s="181"/>
      <c r="M63" s="181"/>
      <c r="N63" s="181">
        <f>'将来負担比率（分子）の構造'!M$44</f>
        <v>336</v>
      </c>
      <c r="O63" s="181"/>
      <c r="P63" s="181"/>
    </row>
    <row r="64" spans="1:16" x14ac:dyDescent="0.15">
      <c r="A64" s="181" t="s">
        <v>32</v>
      </c>
      <c r="B64" s="181">
        <f>'将来負担比率（分子）の構造'!I$43</f>
        <v>343</v>
      </c>
      <c r="C64" s="181"/>
      <c r="D64" s="181"/>
      <c r="E64" s="181">
        <f>'将来負担比率（分子）の構造'!J$43</f>
        <v>307</v>
      </c>
      <c r="F64" s="181"/>
      <c r="G64" s="181"/>
      <c r="H64" s="181">
        <f>'将来負担比率（分子）の構造'!K$43</f>
        <v>266</v>
      </c>
      <c r="I64" s="181"/>
      <c r="J64" s="181"/>
      <c r="K64" s="181">
        <f>'将来負担比率（分子）の構造'!L$43</f>
        <v>243</v>
      </c>
      <c r="L64" s="181"/>
      <c r="M64" s="181"/>
      <c r="N64" s="181">
        <f>'将来負担比率（分子）の構造'!M$43</f>
        <v>256</v>
      </c>
      <c r="O64" s="181"/>
      <c r="P64" s="181"/>
    </row>
    <row r="65" spans="1:16" x14ac:dyDescent="0.15">
      <c r="A65" s="181" t="s">
        <v>31</v>
      </c>
      <c r="B65" s="181">
        <f>'将来負担比率（分子）の構造'!I$42</f>
        <v>33</v>
      </c>
      <c r="C65" s="181"/>
      <c r="D65" s="181"/>
      <c r="E65" s="181">
        <f>'将来負担比率（分子）の構造'!J$42</f>
        <v>31</v>
      </c>
      <c r="F65" s="181"/>
      <c r="G65" s="181"/>
      <c r="H65" s="181">
        <f>'将来負担比率（分子）の構造'!K$42</f>
        <v>28</v>
      </c>
      <c r="I65" s="181"/>
      <c r="J65" s="181"/>
      <c r="K65" s="181">
        <f>'将来負担比率（分子）の構造'!L$42</f>
        <v>25</v>
      </c>
      <c r="L65" s="181"/>
      <c r="M65" s="181"/>
      <c r="N65" s="181">
        <f>'将来負担比率（分子）の構造'!M$42</f>
        <v>23</v>
      </c>
      <c r="O65" s="181"/>
      <c r="P65" s="181"/>
    </row>
    <row r="66" spans="1:16" x14ac:dyDescent="0.15">
      <c r="A66" s="181" t="s">
        <v>30</v>
      </c>
      <c r="B66" s="181">
        <f>'将来負担比率（分子）の構造'!I$41</f>
        <v>2200</v>
      </c>
      <c r="C66" s="181"/>
      <c r="D66" s="181"/>
      <c r="E66" s="181">
        <f>'将来負担比率（分子）の構造'!J$41</f>
        <v>2252</v>
      </c>
      <c r="F66" s="181"/>
      <c r="G66" s="181"/>
      <c r="H66" s="181">
        <f>'将来負担比率（分子）の構造'!K$41</f>
        <v>2300</v>
      </c>
      <c r="I66" s="181"/>
      <c r="J66" s="181"/>
      <c r="K66" s="181">
        <f>'将来負担比率（分子）の構造'!L$41</f>
        <v>2221</v>
      </c>
      <c r="L66" s="181"/>
      <c r="M66" s="181"/>
      <c r="N66" s="181">
        <f>'将来負担比率（分子）の構造'!M$41</f>
        <v>2361</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426</v>
      </c>
      <c r="C72" s="185">
        <f>基金残高に係る経年分析!G55</f>
        <v>366</v>
      </c>
      <c r="D72" s="185">
        <f>基金残高に係る経年分析!H55</f>
        <v>446</v>
      </c>
    </row>
    <row r="73" spans="1:16" x14ac:dyDescent="0.15">
      <c r="A73" s="184" t="s">
        <v>76</v>
      </c>
      <c r="B73" s="185">
        <f>基金残高に係る経年分析!F56</f>
        <v>367</v>
      </c>
      <c r="C73" s="185">
        <f>基金残高に係る経年分析!G56</f>
        <v>368</v>
      </c>
      <c r="D73" s="185">
        <f>基金残高に係る経年分析!H56</f>
        <v>369</v>
      </c>
    </row>
    <row r="74" spans="1:16" x14ac:dyDescent="0.15">
      <c r="A74" s="184" t="s">
        <v>77</v>
      </c>
      <c r="B74" s="185">
        <f>基金残高に係る経年分析!F57</f>
        <v>831</v>
      </c>
      <c r="C74" s="185">
        <f>基金残高に係る経年分析!G57</f>
        <v>1293</v>
      </c>
      <c r="D74" s="185">
        <f>基金残高に係る経年分析!H57</f>
        <v>1714</v>
      </c>
    </row>
  </sheetData>
  <sheetProtection algorithmName="SHA-512" hashValue="2H7le0025b0WZ90jmt2DH4iqIVJxypgkEoeuDw1j9yaUUQlTXqEd/h1roDKRpHitBfrg9Wd6+JIfkUSD5soUXA==" saltValue="+oRatcDRGUM993/0OJx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2022-03-17T07:47:50Z</cp:lastPrinted>
  <dcterms:created xsi:type="dcterms:W3CDTF">2022-02-02T07:19:51Z</dcterms:created>
  <dcterms:modified xsi:type="dcterms:W3CDTF">2022-03-17T07:48:05Z</dcterms:modified>
  <cp:category/>
</cp:coreProperties>
</file>